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KM_MAN_IC_Final\"/>
    </mc:Choice>
  </mc:AlternateContent>
  <xr:revisionPtr revIDLastSave="0" documentId="13_ncr:1_{7176AFF9-3CC3-4D96-AED3-B61EDE6FF815}" xr6:coauthVersionLast="47" xr6:coauthVersionMax="47" xr10:uidLastSave="{00000000-0000-0000-0000-000000000000}"/>
  <bookViews>
    <workbookView xWindow="-110" yWindow="-110" windowWidth="19420" windowHeight="10300" activeTab="3" xr2:uid="{737B66F0-5605-4304-A6B1-221C81879E96}"/>
  </bookViews>
  <sheets>
    <sheet name="Sheet1" sheetId="1" r:id="rId1"/>
    <sheet name="Sheet1 (2)" sheetId="2" r:id="rId2"/>
    <sheet name="Final Calibration" sheetId="3" r:id="rId3"/>
    <sheet name="Rill Final C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6" i="4" l="1"/>
  <c r="AW15" i="4"/>
  <c r="AW14" i="4"/>
  <c r="AW24" i="4"/>
  <c r="AW23" i="4"/>
  <c r="AW22" i="4"/>
  <c r="AW8" i="4"/>
  <c r="AW7" i="4"/>
  <c r="AW6" i="4"/>
  <c r="AI17" i="4"/>
  <c r="AI16" i="4"/>
  <c r="AI15" i="4"/>
  <c r="AI14" i="4"/>
  <c r="AI13" i="4"/>
  <c r="AI12" i="4"/>
  <c r="AI11" i="4"/>
  <c r="AI10" i="4"/>
  <c r="AI9" i="4"/>
  <c r="AI8" i="4"/>
  <c r="AI7" i="4"/>
  <c r="AI6" i="4"/>
  <c r="U21" i="4"/>
  <c r="U20" i="4"/>
  <c r="U19" i="4"/>
  <c r="U14" i="4"/>
  <c r="U13" i="4"/>
  <c r="U12" i="4"/>
  <c r="U7" i="4"/>
  <c r="U6" i="4"/>
  <c r="U5" i="4"/>
  <c r="F21" i="4"/>
  <c r="F20" i="4"/>
  <c r="F19" i="4"/>
  <c r="F14" i="4"/>
  <c r="F13" i="4"/>
  <c r="F12" i="4"/>
  <c r="F5" i="4"/>
  <c r="F7" i="4"/>
  <c r="F6" i="4"/>
  <c r="AV7" i="3"/>
  <c r="AV6" i="3"/>
  <c r="AV5" i="3"/>
  <c r="AG17" i="3"/>
  <c r="AG16" i="3"/>
  <c r="AG15" i="3"/>
  <c r="AG14" i="3"/>
  <c r="AG13" i="3"/>
  <c r="AG12" i="3"/>
  <c r="AG11" i="3"/>
  <c r="AG10" i="3"/>
  <c r="AG9" i="3"/>
  <c r="AG8" i="3"/>
  <c r="AG7" i="3"/>
  <c r="AH47" i="3"/>
  <c r="AH46" i="3"/>
  <c r="AH45" i="3"/>
  <c r="AH26" i="3"/>
  <c r="AH25" i="3"/>
  <c r="AH24" i="3"/>
  <c r="T33" i="3"/>
  <c r="T32" i="3"/>
  <c r="T31" i="3"/>
  <c r="F66" i="3"/>
  <c r="F65" i="3"/>
  <c r="F64" i="3"/>
  <c r="F60" i="3"/>
  <c r="F59" i="3"/>
  <c r="F58" i="3"/>
  <c r="F54" i="3"/>
  <c r="F53" i="3"/>
  <c r="F52" i="3"/>
  <c r="T27" i="3"/>
  <c r="T26" i="3"/>
  <c r="T25" i="3"/>
  <c r="S17" i="3"/>
  <c r="S16" i="3"/>
  <c r="S15" i="3"/>
  <c r="S14" i="3"/>
  <c r="S13" i="3"/>
  <c r="S12" i="3"/>
  <c r="S11" i="3"/>
  <c r="S10" i="3"/>
  <c r="S9" i="3"/>
  <c r="S8" i="3"/>
  <c r="S7" i="3"/>
  <c r="E47" i="3"/>
  <c r="E46" i="3"/>
  <c r="E45" i="3"/>
  <c r="E44" i="3"/>
  <c r="E43" i="3"/>
  <c r="E42" i="3"/>
  <c r="E41" i="3"/>
  <c r="E40" i="3"/>
  <c r="E39" i="3"/>
  <c r="E38" i="3"/>
  <c r="E37" i="3"/>
  <c r="E36" i="3"/>
  <c r="F21" i="3"/>
  <c r="F22" i="3"/>
  <c r="F20" i="3"/>
  <c r="E14" i="3"/>
  <c r="E13" i="3"/>
  <c r="E12" i="3"/>
  <c r="E11" i="3"/>
  <c r="E10" i="3"/>
  <c r="E9" i="3"/>
  <c r="E8" i="3"/>
  <c r="E7" i="3"/>
  <c r="E6" i="3"/>
  <c r="E5" i="3"/>
  <c r="E4" i="3"/>
  <c r="E3" i="3"/>
  <c r="F15" i="2"/>
  <c r="F62" i="2"/>
  <c r="F63" i="2"/>
  <c r="F61" i="2"/>
  <c r="F54" i="2"/>
  <c r="F53" i="2"/>
  <c r="F52" i="2"/>
  <c r="F51" i="2"/>
  <c r="F49" i="2"/>
  <c r="F48" i="2"/>
  <c r="F50" i="2"/>
  <c r="F55" i="2"/>
  <c r="F56" i="2"/>
  <c r="F71" i="2"/>
  <c r="F70" i="2"/>
  <c r="F69" i="2"/>
  <c r="F47" i="2"/>
  <c r="F46" i="2"/>
  <c r="F45" i="2"/>
  <c r="F44" i="2"/>
  <c r="F43" i="2"/>
  <c r="F42" i="2"/>
  <c r="F41" i="2"/>
  <c r="F40" i="2"/>
  <c r="F39" i="2"/>
  <c r="F38" i="2"/>
  <c r="F37" i="2"/>
  <c r="F29" i="2"/>
  <c r="F28" i="2"/>
  <c r="F27" i="2"/>
  <c r="F26" i="2"/>
  <c r="F25" i="2"/>
  <c r="F24" i="2"/>
  <c r="F23" i="2"/>
  <c r="F22" i="2"/>
  <c r="F21" i="2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70" i="1"/>
  <c r="F71" i="1"/>
  <c r="F69" i="1"/>
  <c r="F4" i="1"/>
  <c r="F61" i="1"/>
  <c r="F56" i="1"/>
  <c r="F48" i="1"/>
  <c r="F49" i="1"/>
  <c r="F50" i="1"/>
  <c r="F51" i="1"/>
  <c r="F52" i="1"/>
  <c r="F53" i="1"/>
  <c r="F54" i="1"/>
  <c r="F55" i="1"/>
  <c r="F47" i="1"/>
  <c r="F46" i="1"/>
  <c r="F45" i="1"/>
  <c r="F44" i="1"/>
  <c r="F43" i="1"/>
  <c r="F42" i="1"/>
  <c r="F41" i="1"/>
  <c r="F40" i="1"/>
  <c r="F39" i="1"/>
  <c r="F38" i="1"/>
  <c r="F3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<sst xmlns="http://schemas.openxmlformats.org/spreadsheetml/2006/main" count="530" uniqueCount="63">
  <si>
    <t>No Data.</t>
  </si>
  <si>
    <t>Unit</t>
  </si>
  <si>
    <t>V</t>
  </si>
  <si>
    <t>Sensor Reading</t>
  </si>
  <si>
    <t>Real Reading</t>
  </si>
  <si>
    <t>A.</t>
  </si>
  <si>
    <t>B.</t>
  </si>
  <si>
    <t>AC Volt Calibration</t>
  </si>
  <si>
    <t>DC Volt Calibration</t>
  </si>
  <si>
    <t>Error Rate</t>
  </si>
  <si>
    <t>Sensor 2</t>
  </si>
  <si>
    <t>A</t>
  </si>
  <si>
    <t>C.</t>
  </si>
  <si>
    <t>DC Current Calibration</t>
  </si>
  <si>
    <t>Alat</t>
  </si>
  <si>
    <t>No.</t>
  </si>
  <si>
    <t>Error %</t>
  </si>
  <si>
    <t>Bor</t>
  </si>
  <si>
    <t>Charger HP 20W</t>
  </si>
  <si>
    <t>AC Current Calibration</t>
  </si>
  <si>
    <t>Solder Dekko 25-80W</t>
  </si>
  <si>
    <t>Glue Gun</t>
  </si>
  <si>
    <t>Inverter aja</t>
  </si>
  <si>
    <t>D.</t>
  </si>
  <si>
    <t>DC Current Calibration (A1) Yang berlubang</t>
  </si>
  <si>
    <t>DC Current Calibration (A3) yang gk berlubang</t>
  </si>
  <si>
    <t>Solder</t>
  </si>
  <si>
    <t>PV_DC Current Calibration (A1) Yang berlubang</t>
  </si>
  <si>
    <t>Charger</t>
  </si>
  <si>
    <t>PV_DC Volt Calibration (A0) Sensor lingkaran silver</t>
  </si>
  <si>
    <t>Battery_DC Volt Calibration (A1) Sensor lingkaran gold</t>
  </si>
  <si>
    <t>Battery_DC Current Calibration (A1) Yang tidak berlubang</t>
  </si>
  <si>
    <t>Battery_DC Current Calibration (A1) Yang tidak berlubang PV (Khusus diubah")</t>
  </si>
  <si>
    <t>Battery_DC Current Calibration (A1) Yang tidak berlubang Battery (Khusus diubah")</t>
  </si>
  <si>
    <t>Inverter_AC Current Calibration Tidak Berlubang</t>
  </si>
  <si>
    <t>Solder Oren</t>
  </si>
  <si>
    <t>Inverter_AC Current Calibration Berlubang Khusus diubah"</t>
  </si>
  <si>
    <t>Lampu Putih</t>
  </si>
  <si>
    <t>Lampu Oren</t>
  </si>
  <si>
    <t>PALING BARU</t>
  </si>
  <si>
    <t>Lampu</t>
  </si>
  <si>
    <t>Kipas</t>
  </si>
  <si>
    <t xml:space="preserve">PALING BARU </t>
  </si>
  <si>
    <t xml:space="preserve"> </t>
  </si>
  <si>
    <t>Paling Baru</t>
  </si>
  <si>
    <t>Inverter_AC Volt Calibration Gak Berlubang</t>
  </si>
  <si>
    <t>Inverter_AC Volt Calibration Berlubang</t>
  </si>
  <si>
    <t>Paling BARU</t>
  </si>
  <si>
    <t>PV_DC Current Calibration Yang berlubang</t>
  </si>
  <si>
    <t>PV_DC Current Calibration Yang tidak berlubang (1)</t>
  </si>
  <si>
    <t>PV_DC Current Calibration Yang tidak berlubang (2)</t>
  </si>
  <si>
    <t>Volt = 1.2238x - 0.0545;</t>
  </si>
  <si>
    <t>Volt = x - 0.1;</t>
  </si>
  <si>
    <t>Bat_DC Current Calibration Yang tidak berlubang (2)</t>
  </si>
  <si>
    <t>Bat_DC Current Calibration Yang tidak berlubang (1)</t>
  </si>
  <si>
    <t>Bat_DC Current Calibration Yang tidak berlubang (3)</t>
  </si>
  <si>
    <t>Bat_DC Volt Calibration Sensor lingkaran gold (2)</t>
  </si>
  <si>
    <t>Volt = 1.1717x - 0.0742;</t>
  </si>
  <si>
    <t>Inverter_AC Current Calibration Berlubang</t>
  </si>
  <si>
    <t>Inverter_AC Current Calibration Tidak Berlubang (1)</t>
  </si>
  <si>
    <t>Inverter_AC Current Calibration Tidak Berlubang (2)</t>
  </si>
  <si>
    <t xml:space="preserve">Volt =  0.7817x + 0.1169 </t>
  </si>
  <si>
    <t>Volt =  0.9698x + 0.7436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</si>
</sst>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quotePrefix="1" applyBorder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vertical="top"/>
    </xf>
    <xf numFmtId="0" fontId="0" fillId="0" borderId="6" xfId="0" applyBorder="1"/>
    <xf numFmtId="0" fontId="0" fillId="0" borderId="7" xfId="0" applyBorder="1" applyAlignment="1">
      <alignment horizontal="left" vertical="top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AC Voltage Real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Sheet1!$C$3:$C$14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2AC-9DC4-37734AF2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869040"/>
        <c:axId val="1111869456"/>
      </c:lineChart>
      <c:catAx>
        <c:axId val="11118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69456"/>
        <c:crosses val="autoZero"/>
        <c:auto val="1"/>
        <c:lblAlgn val="ctr"/>
        <c:lblOffset val="100"/>
        <c:noMultiLvlLbl val="0"/>
      </c:catAx>
      <c:valAx>
        <c:axId val="11118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69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>
              <a:alpha val="8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AC Volt</a:t>
            </a:r>
            <a:r>
              <a:rPr lang="en-ID" baseline="0"/>
              <a:t> Inverter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(2)'!$C$3:$C$15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</c:numCache>
            </c:numRef>
          </c:xVal>
          <c:yVal>
            <c:numRef>
              <c:f>'Sheet1 (2)'!$D$3:$D$15</c:f>
              <c:numCache>
                <c:formatCode>General</c:formatCode>
                <c:ptCount val="13"/>
                <c:pt idx="0">
                  <c:v>10</c:v>
                </c:pt>
                <c:pt idx="1">
                  <c:v>17</c:v>
                </c:pt>
                <c:pt idx="2">
                  <c:v>24</c:v>
                </c:pt>
                <c:pt idx="3">
                  <c:v>42</c:v>
                </c:pt>
                <c:pt idx="4">
                  <c:v>60</c:v>
                </c:pt>
                <c:pt idx="5">
                  <c:v>78</c:v>
                </c:pt>
                <c:pt idx="6">
                  <c:v>98</c:v>
                </c:pt>
                <c:pt idx="7">
                  <c:v>117</c:v>
                </c:pt>
                <c:pt idx="8">
                  <c:v>136</c:v>
                </c:pt>
                <c:pt idx="9">
                  <c:v>156</c:v>
                </c:pt>
                <c:pt idx="10">
                  <c:v>174</c:v>
                </c:pt>
                <c:pt idx="11">
                  <c:v>193</c:v>
                </c:pt>
                <c:pt idx="12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2-4B8B-B8FF-83D7D322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46079"/>
        <c:axId val="1031099183"/>
      </c:scatterChart>
      <c:valAx>
        <c:axId val="96124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99183"/>
        <c:crosses val="autoZero"/>
        <c:crossBetween val="midCat"/>
      </c:valAx>
      <c:valAx>
        <c:axId val="10310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4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DC Volt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(2)'!$C$18:$C$29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'Sheet1 (2)'!$D$18:$D$29</c:f>
              <c:numCache>
                <c:formatCode>General</c:formatCode>
                <c:ptCount val="12"/>
                <c:pt idx="0">
                  <c:v>0.5</c:v>
                </c:pt>
                <c:pt idx="1">
                  <c:v>1.4</c:v>
                </c:pt>
                <c:pt idx="2">
                  <c:v>2.5</c:v>
                </c:pt>
                <c:pt idx="3">
                  <c:v>3.6</c:v>
                </c:pt>
                <c:pt idx="4">
                  <c:v>4.5999999999999996</c:v>
                </c:pt>
                <c:pt idx="5">
                  <c:v>5.5</c:v>
                </c:pt>
                <c:pt idx="6">
                  <c:v>6.6</c:v>
                </c:pt>
                <c:pt idx="7">
                  <c:v>7.7</c:v>
                </c:pt>
                <c:pt idx="8">
                  <c:v>8.6</c:v>
                </c:pt>
                <c:pt idx="9">
                  <c:v>9.6999999999999993</c:v>
                </c:pt>
                <c:pt idx="10">
                  <c:v>10.7</c:v>
                </c:pt>
                <c:pt idx="1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C-47D7-B4D8-CC070A50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83616"/>
        <c:axId val="1974369056"/>
      </c:scatterChart>
      <c:valAx>
        <c:axId val="19743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69056"/>
        <c:crosses val="autoZero"/>
        <c:crossBetween val="midCat"/>
      </c:valAx>
      <c:valAx>
        <c:axId val="19743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PV_DC Volt Calibration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'Final Calibration'!$C$3:$C$14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2.4</c:v>
                </c:pt>
                <c:pt idx="2">
                  <c:v>3.6</c:v>
                </c:pt>
                <c:pt idx="3">
                  <c:v>4.9000000000000004</c:v>
                </c:pt>
                <c:pt idx="4">
                  <c:v>6.1</c:v>
                </c:pt>
                <c:pt idx="5">
                  <c:v>7.3</c:v>
                </c:pt>
                <c:pt idx="6">
                  <c:v>8.5</c:v>
                </c:pt>
                <c:pt idx="7">
                  <c:v>9.8000000000000007</c:v>
                </c:pt>
                <c:pt idx="8">
                  <c:v>10.9</c:v>
                </c:pt>
                <c:pt idx="9">
                  <c:v>12.2</c:v>
                </c:pt>
                <c:pt idx="10">
                  <c:v>13.4</c:v>
                </c:pt>
                <c:pt idx="11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5F9-AD0E-B0D5EED8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47775"/>
        <c:axId val="1455250271"/>
      </c:scatterChart>
      <c:valAx>
        <c:axId val="145524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50271"/>
        <c:crosses val="autoZero"/>
        <c:crossBetween val="midCat"/>
      </c:valAx>
      <c:valAx>
        <c:axId val="14552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4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PV_DC Current Calibration (A1) Yang berlubang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Calibration'!$C$20:$C$22</c:f>
              <c:numCache>
                <c:formatCode>General</c:formatCode>
                <c:ptCount val="3"/>
                <c:pt idx="0">
                  <c:v>0.43</c:v>
                </c:pt>
                <c:pt idx="1">
                  <c:v>1.26</c:v>
                </c:pt>
                <c:pt idx="2">
                  <c:v>1.46</c:v>
                </c:pt>
              </c:numCache>
            </c:numRef>
          </c:xVal>
          <c:yVal>
            <c:numRef>
              <c:f>'Final Calibration'!$D$20:$D$22</c:f>
              <c:numCache>
                <c:formatCode>General</c:formatCode>
                <c:ptCount val="3"/>
                <c:pt idx="0">
                  <c:v>3.605</c:v>
                </c:pt>
                <c:pt idx="1">
                  <c:v>4.75</c:v>
                </c:pt>
                <c:pt idx="2">
                  <c:v>5.2450000000000001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4670-AE8B-B47258E5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07679"/>
        <c:axId val="1814212671"/>
      </c:scatterChart>
      <c:valAx>
        <c:axId val="181420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12671"/>
        <c:crosses val="autoZero"/>
        <c:crossBetween val="midCat"/>
      </c:valAx>
      <c:valAx>
        <c:axId val="18142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Inverter_AC Volt Calibration Gak Berlubang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Calibration'!$P$6:$P$17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</c:numCache>
            </c:numRef>
          </c:xVal>
          <c:yVal>
            <c:numRef>
              <c:f>'Final Calibration'!$Q$6:$Q$17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31</c:v>
                </c:pt>
                <c:pt idx="3">
                  <c:v>47</c:v>
                </c:pt>
                <c:pt idx="4">
                  <c:v>63</c:v>
                </c:pt>
                <c:pt idx="5">
                  <c:v>78</c:v>
                </c:pt>
                <c:pt idx="6">
                  <c:v>94</c:v>
                </c:pt>
                <c:pt idx="7">
                  <c:v>110</c:v>
                </c:pt>
                <c:pt idx="8">
                  <c:v>125</c:v>
                </c:pt>
                <c:pt idx="9">
                  <c:v>140</c:v>
                </c:pt>
                <c:pt idx="10">
                  <c:v>156</c:v>
                </c:pt>
                <c:pt idx="11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7-4820-9358-510C007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65567"/>
        <c:axId val="1455469311"/>
      </c:scatterChart>
      <c:valAx>
        <c:axId val="145546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69311"/>
        <c:crosses val="autoZero"/>
        <c:crossBetween val="midCat"/>
      </c:valAx>
      <c:valAx>
        <c:axId val="14554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6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Battery_DC Volt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Calibration'!$B$36:$B$47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'Final Calibration'!$C$36:$C$47</c:f>
              <c:numCache>
                <c:formatCode>General</c:formatCode>
                <c:ptCount val="12"/>
                <c:pt idx="0">
                  <c:v>0.9</c:v>
                </c:pt>
                <c:pt idx="1">
                  <c:v>1.9</c:v>
                </c:pt>
                <c:pt idx="2">
                  <c:v>2.9</c:v>
                </c:pt>
                <c:pt idx="3">
                  <c:v>3.9</c:v>
                </c:pt>
                <c:pt idx="4">
                  <c:v>4.9000000000000004</c:v>
                </c:pt>
                <c:pt idx="5">
                  <c:v>5.9</c:v>
                </c:pt>
                <c:pt idx="6">
                  <c:v>6.9</c:v>
                </c:pt>
                <c:pt idx="7">
                  <c:v>7.9</c:v>
                </c:pt>
                <c:pt idx="8">
                  <c:v>8.9</c:v>
                </c:pt>
                <c:pt idx="9">
                  <c:v>9.9</c:v>
                </c:pt>
                <c:pt idx="10">
                  <c:v>10.9</c:v>
                </c:pt>
                <c:pt idx="11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D-4E54-9ACA-6E2ADDBF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57231"/>
        <c:axId val="1455260559"/>
      </c:scatterChart>
      <c:valAx>
        <c:axId val="145525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60559"/>
        <c:crosses val="autoZero"/>
        <c:crossBetween val="midCat"/>
      </c:valAx>
      <c:valAx>
        <c:axId val="14552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Battery_DC Current Calibration (A1) Yang tidak berlubang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Calibration'!$C$52:$C$54</c:f>
              <c:numCache>
                <c:formatCode>General</c:formatCode>
                <c:ptCount val="3"/>
                <c:pt idx="0">
                  <c:v>0.41</c:v>
                </c:pt>
                <c:pt idx="1">
                  <c:v>1.33</c:v>
                </c:pt>
                <c:pt idx="2">
                  <c:v>1.69</c:v>
                </c:pt>
              </c:numCache>
            </c:numRef>
          </c:xVal>
          <c:yVal>
            <c:numRef>
              <c:f>'Final Calibration'!$D$52:$D$54</c:f>
              <c:numCache>
                <c:formatCode>General</c:formatCode>
                <c:ptCount val="3"/>
                <c:pt idx="0">
                  <c:v>2.87</c:v>
                </c:pt>
                <c:pt idx="1">
                  <c:v>3.9750000000000001</c:v>
                </c:pt>
                <c:pt idx="2">
                  <c:v>4.8849999999999998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1-44BC-A41B-C56699B9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19791"/>
        <c:axId val="1967121455"/>
      </c:scatterChart>
      <c:valAx>
        <c:axId val="19671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21455"/>
        <c:crosses val="autoZero"/>
        <c:crossBetween val="midCat"/>
      </c:valAx>
      <c:valAx>
        <c:axId val="19671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1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Inverter_AC Current Calibration</a:t>
            </a:r>
            <a:r>
              <a:rPr lang="en-ID" sz="1400" b="0" i="0" u="none" strike="noStrike" baseline="0"/>
              <a:t> Tidak Berlubang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Calibration'!$Q$25:$Q$27</c:f>
              <c:numCache>
                <c:formatCode>General</c:formatCode>
                <c:ptCount val="3"/>
                <c:pt idx="0">
                  <c:v>0.03</c:v>
                </c:pt>
                <c:pt idx="1">
                  <c:v>0.14000000000000001</c:v>
                </c:pt>
                <c:pt idx="2">
                  <c:v>0.94</c:v>
                </c:pt>
              </c:numCache>
            </c:numRef>
          </c:xVal>
          <c:yVal>
            <c:numRef>
              <c:f>'Final Calibration'!$R$25:$R$27</c:f>
              <c:numCache>
                <c:formatCode>General</c:formatCode>
                <c:ptCount val="3"/>
                <c:pt idx="0">
                  <c:v>0.375</c:v>
                </c:pt>
                <c:pt idx="1">
                  <c:v>0.44</c:v>
                </c:pt>
                <c:pt idx="2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C-4696-B233-CE413D6E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42911"/>
        <c:axId val="611549567"/>
      </c:scatterChart>
      <c:valAx>
        <c:axId val="6115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9567"/>
        <c:crosses val="autoZero"/>
        <c:crossBetween val="midCat"/>
      </c:valAx>
      <c:valAx>
        <c:axId val="6115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[khusus diubah-ubah] Current Calibration (A1) Yang tidak berlubang PV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Calibration'!$C$58:$C$60</c:f>
              <c:numCache>
                <c:formatCode>General</c:formatCode>
                <c:ptCount val="3"/>
                <c:pt idx="0">
                  <c:v>0.37</c:v>
                </c:pt>
                <c:pt idx="1">
                  <c:v>0.65</c:v>
                </c:pt>
                <c:pt idx="2">
                  <c:v>1.47</c:v>
                </c:pt>
              </c:numCache>
            </c:numRef>
          </c:xVal>
          <c:yVal>
            <c:numRef>
              <c:f>'Final Calibration'!$D$58:$D$60</c:f>
              <c:numCache>
                <c:formatCode>General</c:formatCode>
                <c:ptCount val="3"/>
                <c:pt idx="0">
                  <c:v>3.5</c:v>
                </c:pt>
                <c:pt idx="1">
                  <c:v>3.83</c:v>
                </c:pt>
                <c:pt idx="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1-4483-B7B3-018D67F4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6047"/>
        <c:axId val="524266463"/>
      </c:scatterChart>
      <c:valAx>
        <c:axId val="5242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6463"/>
        <c:crosses val="autoZero"/>
        <c:crossBetween val="midCat"/>
      </c:valAx>
      <c:valAx>
        <c:axId val="5242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Battery_DC Current Calibration (A1) Yang tidak berlubang Battery (Khusus diubah")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Calibration'!$C$64:$C$66</c:f>
              <c:numCache>
                <c:formatCode>General</c:formatCode>
                <c:ptCount val="3"/>
                <c:pt idx="0">
                  <c:v>0.37</c:v>
                </c:pt>
                <c:pt idx="1">
                  <c:v>0.87</c:v>
                </c:pt>
                <c:pt idx="2">
                  <c:v>1.47</c:v>
                </c:pt>
              </c:numCache>
            </c:numRef>
          </c:xVal>
          <c:yVal>
            <c:numRef>
              <c:f>'Final Calibration'!$D$64:$D$66</c:f>
              <c:numCache>
                <c:formatCode>General</c:formatCode>
                <c:ptCount val="3"/>
                <c:pt idx="0">
                  <c:v>0.215</c:v>
                </c:pt>
                <c:pt idx="1">
                  <c:v>0.74</c:v>
                </c:pt>
                <c:pt idx="2">
                  <c:v>1.3049999999999999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7-433D-BC66-4B174C1F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38655"/>
        <c:axId val="601940319"/>
      </c:scatterChart>
      <c:valAx>
        <c:axId val="60193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0319"/>
        <c:crosses val="autoZero"/>
        <c:crossBetween val="midCat"/>
      </c:valAx>
      <c:valAx>
        <c:axId val="6019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AC Voltage</a:t>
            </a:r>
            <a:r>
              <a:rPr lang="en-ID" baseline="0"/>
              <a:t> Sensor Reading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Sheet1!$D$3:$D$14</c:f>
              <c:numCache>
                <c:formatCode>General</c:formatCode>
                <c:ptCount val="12"/>
                <c:pt idx="0">
                  <c:v>10</c:v>
                </c:pt>
                <c:pt idx="1">
                  <c:v>18</c:v>
                </c:pt>
                <c:pt idx="2">
                  <c:v>36</c:v>
                </c:pt>
                <c:pt idx="3">
                  <c:v>51</c:v>
                </c:pt>
                <c:pt idx="4">
                  <c:v>61</c:v>
                </c:pt>
                <c:pt idx="5">
                  <c:v>84</c:v>
                </c:pt>
                <c:pt idx="6">
                  <c:v>93</c:v>
                </c:pt>
                <c:pt idx="7">
                  <c:v>110</c:v>
                </c:pt>
                <c:pt idx="8">
                  <c:v>129</c:v>
                </c:pt>
                <c:pt idx="9">
                  <c:v>146</c:v>
                </c:pt>
                <c:pt idx="10">
                  <c:v>160</c:v>
                </c:pt>
                <c:pt idx="11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8-4201-B988-ECFF3B7F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393792"/>
        <c:axId val="1634395040"/>
      </c:lineChart>
      <c:catAx>
        <c:axId val="16343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5040"/>
        <c:crosses val="autoZero"/>
        <c:auto val="1"/>
        <c:lblAlgn val="ctr"/>
        <c:lblOffset val="100"/>
        <c:noMultiLvlLbl val="0"/>
      </c:catAx>
      <c:valAx>
        <c:axId val="16343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3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2">
                <a:alpha val="92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>
              <a:alpha val="93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Inverter_AC Current Calibration Berlubang Khusus diubah"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Calibration'!$Q$31:$Q$33</c:f>
              <c:numCache>
                <c:formatCode>General</c:formatCode>
                <c:ptCount val="3"/>
                <c:pt idx="0">
                  <c:v>8.6999999999999994E-2</c:v>
                </c:pt>
                <c:pt idx="1">
                  <c:v>0.02</c:v>
                </c:pt>
                <c:pt idx="2">
                  <c:v>0.43</c:v>
                </c:pt>
              </c:numCache>
            </c:numRef>
          </c:xVal>
          <c:yVal>
            <c:numRef>
              <c:f>'Final Calibration'!$R$31:$R$33</c:f>
              <c:numCache>
                <c:formatCode>General</c:formatCode>
                <c:ptCount val="3"/>
                <c:pt idx="0">
                  <c:v>0.19400000000000001</c:v>
                </c:pt>
                <c:pt idx="1">
                  <c:v>0.19800000000000001</c:v>
                </c:pt>
                <c:pt idx="2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4-47DA-B33F-D750A334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01312"/>
        <c:axId val="1869101728"/>
      </c:scatterChart>
      <c:valAx>
        <c:axId val="18691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01728"/>
        <c:crosses val="autoZero"/>
        <c:crossBetween val="midCat"/>
      </c:valAx>
      <c:valAx>
        <c:axId val="18691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Inverter_AC Current Calibration Tidak Berlubang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Calibration'!$AE$24:$AE$26</c:f>
              <c:numCache>
                <c:formatCode>General</c:formatCode>
                <c:ptCount val="3"/>
                <c:pt idx="0">
                  <c:v>4.4999999999999998E-2</c:v>
                </c:pt>
                <c:pt idx="1">
                  <c:v>8.6999999999999994E-2</c:v>
                </c:pt>
                <c:pt idx="2">
                  <c:v>0.115</c:v>
                </c:pt>
              </c:numCache>
            </c:numRef>
          </c:xVal>
          <c:yVal>
            <c:numRef>
              <c:f>'Final Calibration'!$AF$24:$AF$26</c:f>
              <c:numCache>
                <c:formatCode>General</c:formatCode>
                <c:ptCount val="3"/>
                <c:pt idx="0">
                  <c:v>0.11</c:v>
                </c:pt>
                <c:pt idx="1">
                  <c:v>0.14000000000000001</c:v>
                </c:pt>
                <c:pt idx="2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3-4214-A47D-A3F390FF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60960"/>
        <c:axId val="1330856800"/>
      </c:scatterChart>
      <c:valAx>
        <c:axId val="13308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56800"/>
        <c:crosses val="autoZero"/>
        <c:crossBetween val="midCat"/>
      </c:valAx>
      <c:valAx>
        <c:axId val="13308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Inverter_AC Current Calibration Berlubang Khusus diubah"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Calibration'!$AE$45:$AE$47</c:f>
              <c:numCache>
                <c:formatCode>General</c:formatCode>
                <c:ptCount val="3"/>
                <c:pt idx="0">
                  <c:v>4.4999999999999998E-2</c:v>
                </c:pt>
                <c:pt idx="1">
                  <c:v>7.0000000000000007E-2</c:v>
                </c:pt>
                <c:pt idx="2">
                  <c:v>0.107</c:v>
                </c:pt>
              </c:numCache>
            </c:numRef>
          </c:xVal>
          <c:yVal>
            <c:numRef>
              <c:f>'Final Calibration'!$AF$45:$AF$47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0.23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A-493F-9612-589B887D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72000"/>
        <c:axId val="754867424"/>
      </c:scatterChart>
      <c:valAx>
        <c:axId val="7548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67424"/>
        <c:crosses val="autoZero"/>
        <c:crossBetween val="midCat"/>
      </c:valAx>
      <c:valAx>
        <c:axId val="7548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7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Inverter_AC Volt Calibration Berlubang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Calibration'!$AD$6:$AD$17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</c:numCache>
            </c:numRef>
          </c:xVal>
          <c:yVal>
            <c:numRef>
              <c:f>'Final Calibration'!$AE$6:$AE$17</c:f>
              <c:numCache>
                <c:formatCode>General</c:formatCode>
                <c:ptCount val="12"/>
                <c:pt idx="0">
                  <c:v>3</c:v>
                </c:pt>
                <c:pt idx="1">
                  <c:v>20</c:v>
                </c:pt>
                <c:pt idx="2">
                  <c:v>39</c:v>
                </c:pt>
                <c:pt idx="3">
                  <c:v>58</c:v>
                </c:pt>
                <c:pt idx="4">
                  <c:v>78</c:v>
                </c:pt>
                <c:pt idx="5">
                  <c:v>97</c:v>
                </c:pt>
                <c:pt idx="6">
                  <c:v>116</c:v>
                </c:pt>
                <c:pt idx="7">
                  <c:v>136</c:v>
                </c:pt>
                <c:pt idx="8">
                  <c:v>156</c:v>
                </c:pt>
                <c:pt idx="9">
                  <c:v>177</c:v>
                </c:pt>
                <c:pt idx="10">
                  <c:v>194</c:v>
                </c:pt>
                <c:pt idx="11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B-45A3-92FC-37F71BE8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7120"/>
        <c:axId val="762387952"/>
      </c:scatterChart>
      <c:valAx>
        <c:axId val="7623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7952"/>
        <c:crosses val="autoZero"/>
        <c:crossBetween val="midCat"/>
      </c:valAx>
      <c:valAx>
        <c:axId val="7623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PV_DC Current Calibration Yang tidak berlubang (1)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Cal'!$C$12:$C$14</c:f>
              <c:numCache>
                <c:formatCode>General</c:formatCode>
                <c:ptCount val="3"/>
                <c:pt idx="0">
                  <c:v>0.82</c:v>
                </c:pt>
                <c:pt idx="1">
                  <c:v>1.4</c:v>
                </c:pt>
                <c:pt idx="2">
                  <c:v>1.67</c:v>
                </c:pt>
              </c:numCache>
            </c:numRef>
          </c:xVal>
          <c:yVal>
            <c:numRef>
              <c:f>'Rill Final Cal'!$D$12:$D$14</c:f>
              <c:numCache>
                <c:formatCode>General</c:formatCode>
                <c:ptCount val="3"/>
                <c:pt idx="0">
                  <c:v>3.49</c:v>
                </c:pt>
                <c:pt idx="1">
                  <c:v>4.25</c:v>
                </c:pt>
                <c:pt idx="2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1-496F-A916-75112099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72432"/>
        <c:axId val="2011965360"/>
      </c:scatterChart>
      <c:valAx>
        <c:axId val="20119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65360"/>
        <c:crosses val="autoZero"/>
        <c:crossBetween val="midCat"/>
      </c:valAx>
      <c:valAx>
        <c:axId val="20119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PV_DC Current Calibration Yang tidak berlubang (2)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Cal'!$C$19:$C$21</c:f>
              <c:numCache>
                <c:formatCode>General</c:formatCode>
                <c:ptCount val="3"/>
                <c:pt idx="0">
                  <c:v>0.75</c:v>
                </c:pt>
                <c:pt idx="1">
                  <c:v>1.33</c:v>
                </c:pt>
                <c:pt idx="2">
                  <c:v>1.6</c:v>
                </c:pt>
              </c:numCache>
            </c:numRef>
          </c:xVal>
          <c:yVal>
            <c:numRef>
              <c:f>'Rill Final Cal'!$D$19:$D$21</c:f>
              <c:numCache>
                <c:formatCode>General</c:formatCode>
                <c:ptCount val="3"/>
                <c:pt idx="0">
                  <c:v>0.37</c:v>
                </c:pt>
                <c:pt idx="1">
                  <c:v>1.03</c:v>
                </c:pt>
                <c:pt idx="2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767-8A8E-3B78013D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098640"/>
        <c:axId val="1909099056"/>
      </c:scatterChart>
      <c:valAx>
        <c:axId val="19090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99056"/>
        <c:crosses val="autoZero"/>
        <c:crossBetween val="midCat"/>
      </c:valAx>
      <c:valAx>
        <c:axId val="19090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PV_DC Current Calibration Yang berlubang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Cal'!$C$5:$C$7</c:f>
              <c:numCache>
                <c:formatCode>General</c:formatCode>
                <c:ptCount val="3"/>
                <c:pt idx="0">
                  <c:v>0.8</c:v>
                </c:pt>
                <c:pt idx="1">
                  <c:v>1.41</c:v>
                </c:pt>
                <c:pt idx="2">
                  <c:v>1.64</c:v>
                </c:pt>
              </c:numCache>
            </c:numRef>
          </c:xVal>
          <c:yVal>
            <c:numRef>
              <c:f>'Rill Final Cal'!$D$5:$D$7</c:f>
              <c:numCache>
                <c:formatCode>General</c:formatCode>
                <c:ptCount val="3"/>
                <c:pt idx="0">
                  <c:v>2.81</c:v>
                </c:pt>
                <c:pt idx="1">
                  <c:v>2.14</c:v>
                </c:pt>
                <c:pt idx="2">
                  <c:v>1.855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3-4C75-96E6-F646B991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590976"/>
        <c:axId val="1917598464"/>
      </c:scatterChart>
      <c:valAx>
        <c:axId val="19175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98464"/>
        <c:crosses val="autoZero"/>
        <c:crossBetween val="midCat"/>
      </c:valAx>
      <c:valAx>
        <c:axId val="19175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Bat_DC Current Calibration Yang tidak berlubang (1)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Cal'!$R$5:$R$7</c:f>
              <c:numCache>
                <c:formatCode>General</c:formatCode>
                <c:ptCount val="3"/>
                <c:pt idx="0">
                  <c:v>0.88</c:v>
                </c:pt>
                <c:pt idx="1">
                  <c:v>1.41</c:v>
                </c:pt>
                <c:pt idx="2">
                  <c:v>1.66</c:v>
                </c:pt>
              </c:numCache>
            </c:numRef>
          </c:xVal>
          <c:yVal>
            <c:numRef>
              <c:f>'Rill Final Cal'!$S$5:$S$7</c:f>
              <c:numCache>
                <c:formatCode>General</c:formatCode>
                <c:ptCount val="3"/>
                <c:pt idx="0">
                  <c:v>0.25</c:v>
                </c:pt>
                <c:pt idx="1">
                  <c:v>0.89</c:v>
                </c:pt>
                <c:pt idx="2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E-44C0-A742-E56FB246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41168"/>
        <c:axId val="2013039920"/>
      </c:scatterChart>
      <c:valAx>
        <c:axId val="20130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39920"/>
        <c:crosses val="autoZero"/>
        <c:crossBetween val="midCat"/>
      </c:valAx>
      <c:valAx>
        <c:axId val="20130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Bat_DC Current Calibration Yang tidak berlubang (2)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Cal'!$R$12:$R$14</c:f>
              <c:numCache>
                <c:formatCode>General</c:formatCode>
                <c:ptCount val="3"/>
                <c:pt idx="0">
                  <c:v>0.77</c:v>
                </c:pt>
                <c:pt idx="1">
                  <c:v>1.3</c:v>
                </c:pt>
                <c:pt idx="2">
                  <c:v>1.48</c:v>
                </c:pt>
              </c:numCache>
            </c:numRef>
          </c:xVal>
          <c:yVal>
            <c:numRef>
              <c:f>'Rill Final Cal'!$S$12:$S$14</c:f>
              <c:numCache>
                <c:formatCode>General</c:formatCode>
                <c:ptCount val="3"/>
                <c:pt idx="0">
                  <c:v>2.72</c:v>
                </c:pt>
                <c:pt idx="1">
                  <c:v>3.58</c:v>
                </c:pt>
                <c:pt idx="2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7-40C6-BDA5-CB1E0B3F3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36640"/>
        <c:axId val="2012539136"/>
      </c:scatterChart>
      <c:valAx>
        <c:axId val="20125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39136"/>
        <c:crosses val="autoZero"/>
        <c:crossBetween val="midCat"/>
      </c:valAx>
      <c:valAx>
        <c:axId val="20125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Bat_DC Current Calibration Yang tidak berlubang (3)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Cal'!$R$19:$R$21</c:f>
              <c:numCache>
                <c:formatCode>General</c:formatCode>
                <c:ptCount val="3"/>
                <c:pt idx="0">
                  <c:v>0.84</c:v>
                </c:pt>
                <c:pt idx="1">
                  <c:v>1.4</c:v>
                </c:pt>
                <c:pt idx="2">
                  <c:v>1.62</c:v>
                </c:pt>
              </c:numCache>
            </c:numRef>
          </c:xVal>
          <c:yVal>
            <c:numRef>
              <c:f>'Rill Final Cal'!$S$19:$S$21</c:f>
              <c:numCache>
                <c:formatCode>General</c:formatCode>
                <c:ptCount val="3"/>
                <c:pt idx="0">
                  <c:v>0.36</c:v>
                </c:pt>
                <c:pt idx="1">
                  <c:v>0.99</c:v>
                </c:pt>
                <c:pt idx="2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C-4957-8662-BC5F0BC1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43280"/>
        <c:axId val="1640039952"/>
      </c:scatterChart>
      <c:valAx>
        <c:axId val="16400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39952"/>
        <c:crosses val="autoZero"/>
        <c:crossBetween val="midCat"/>
      </c:valAx>
      <c:valAx>
        <c:axId val="16400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DC</a:t>
            </a:r>
            <a:r>
              <a:rPr lang="en-ID" baseline="0"/>
              <a:t> Voltage Real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Sheet1!$C$18:$C$29</c:f>
              <c:numCache>
                <c:formatCode>General</c:formatCode>
                <c:ptCount val="12"/>
                <c:pt idx="0">
                  <c:v>0.4</c:v>
                </c:pt>
                <c:pt idx="1">
                  <c:v>2.5059999999999998</c:v>
                </c:pt>
                <c:pt idx="2">
                  <c:v>4.45</c:v>
                </c:pt>
                <c:pt idx="3">
                  <c:v>6.41</c:v>
                </c:pt>
                <c:pt idx="4">
                  <c:v>8.4700000000000006</c:v>
                </c:pt>
                <c:pt idx="5">
                  <c:v>10.4</c:v>
                </c:pt>
                <c:pt idx="6">
                  <c:v>12.49</c:v>
                </c:pt>
                <c:pt idx="7">
                  <c:v>14.27</c:v>
                </c:pt>
                <c:pt idx="8">
                  <c:v>16.399999999999999</c:v>
                </c:pt>
                <c:pt idx="9">
                  <c:v>18.38</c:v>
                </c:pt>
                <c:pt idx="10">
                  <c:v>20.11</c:v>
                </c:pt>
                <c:pt idx="11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C-4C0D-A74D-BC76C1F2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254496"/>
        <c:axId val="1045251584"/>
      </c:lineChart>
      <c:catAx>
        <c:axId val="10452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51584"/>
        <c:crosses val="autoZero"/>
        <c:auto val="1"/>
        <c:lblAlgn val="ctr"/>
        <c:lblOffset val="100"/>
        <c:noMultiLvlLbl val="0"/>
      </c:catAx>
      <c:valAx>
        <c:axId val="10452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54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Bat_DC Volt Calibration Sensor lingkaran gold (2)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Cal'!$AF$6:$AF$17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'Rill Final Cal'!$AG$6:$AG$17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2.2999999999999998</c:v>
                </c:pt>
                <c:pt idx="2">
                  <c:v>3.4</c:v>
                </c:pt>
                <c:pt idx="3">
                  <c:v>4.5999999999999996</c:v>
                </c:pt>
                <c:pt idx="4">
                  <c:v>5.8</c:v>
                </c:pt>
                <c:pt idx="5">
                  <c:v>7</c:v>
                </c:pt>
                <c:pt idx="6">
                  <c:v>8.1</c:v>
                </c:pt>
                <c:pt idx="7">
                  <c:v>9.3000000000000007</c:v>
                </c:pt>
                <c:pt idx="8">
                  <c:v>10.4</c:v>
                </c:pt>
                <c:pt idx="9">
                  <c:v>11.7</c:v>
                </c:pt>
                <c:pt idx="10">
                  <c:v>12.8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D-4B38-AFA4-A43F6EC9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78160"/>
        <c:axId val="2084678992"/>
      </c:scatterChart>
      <c:valAx>
        <c:axId val="20846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78992"/>
        <c:crosses val="autoZero"/>
        <c:crossBetween val="midCat"/>
      </c:valAx>
      <c:valAx>
        <c:axId val="20846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Inverter_AC Current Calibration Tidak Berlubang</a:t>
            </a:r>
            <a:r>
              <a:rPr lang="en-ID" sz="1400" b="0" i="0" u="none" strike="noStrike" baseline="0"/>
              <a:t> (1)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Cal'!$AT$6:$AT$8</c:f>
              <c:numCache>
                <c:formatCode>General</c:formatCode>
                <c:ptCount val="3"/>
                <c:pt idx="0">
                  <c:v>4.4999999999999998E-2</c:v>
                </c:pt>
                <c:pt idx="1">
                  <c:v>8.6999999999999994E-2</c:v>
                </c:pt>
                <c:pt idx="2">
                  <c:v>0.115</c:v>
                </c:pt>
              </c:numCache>
            </c:numRef>
          </c:xVal>
          <c:yVal>
            <c:numRef>
              <c:f>'Rill Final Cal'!$AU$6:$AU$8</c:f>
              <c:numCache>
                <c:formatCode>General</c:formatCode>
                <c:ptCount val="3"/>
                <c:pt idx="0">
                  <c:v>0.11</c:v>
                </c:pt>
                <c:pt idx="1">
                  <c:v>0.14000000000000001</c:v>
                </c:pt>
                <c:pt idx="2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FA9-B30F-A7B055DC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57344"/>
        <c:axId val="617151520"/>
      </c:scatterChart>
      <c:valAx>
        <c:axId val="6171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51520"/>
        <c:crosses val="autoZero"/>
        <c:crossBetween val="midCat"/>
      </c:valAx>
      <c:valAx>
        <c:axId val="6171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Inverter_AC Current Calibration Berlubang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Cal'!$AT$22:$AT$24</c:f>
              <c:numCache>
                <c:formatCode>General</c:formatCode>
                <c:ptCount val="3"/>
                <c:pt idx="0">
                  <c:v>4.4999999999999998E-2</c:v>
                </c:pt>
                <c:pt idx="1">
                  <c:v>7.0000000000000007E-2</c:v>
                </c:pt>
                <c:pt idx="2">
                  <c:v>0.107</c:v>
                </c:pt>
              </c:numCache>
            </c:numRef>
          </c:xVal>
          <c:yVal>
            <c:numRef>
              <c:f>'Rill Final Cal'!$AU$22:$AU$24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0.23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5-4AFA-8A96-85E02D2E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14928"/>
        <c:axId val="629815344"/>
      </c:scatterChart>
      <c:valAx>
        <c:axId val="6298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15344"/>
        <c:crosses val="autoZero"/>
        <c:crossBetween val="midCat"/>
      </c:valAx>
      <c:valAx>
        <c:axId val="6298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Inverter_AC Current Calibration Tidak Berlubang (2)</a:t>
            </a:r>
            <a:r>
              <a:rPr lang="en-ID" sz="140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'Rill Final Cal'!$AT$14:$AT$16</c:f>
              <c:numCache>
                <c:formatCode>General</c:formatCode>
                <c:ptCount val="3"/>
                <c:pt idx="0">
                  <c:v>4.4999999999999998E-2</c:v>
                </c:pt>
                <c:pt idx="1">
                  <c:v>8.6999999999999994E-2</c:v>
                </c:pt>
                <c:pt idx="2">
                  <c:v>0.115</c:v>
                </c:pt>
              </c:numCache>
            </c:numRef>
          </c:xVal>
          <c:yVal>
            <c:numRef>
              <c:f>'Rill Final Cal'!$AU$14:$AU$16</c:f>
              <c:numCache>
                <c:formatCode>General</c:formatCode>
                <c:ptCount val="3"/>
                <c:pt idx="0">
                  <c:v>0.11</c:v>
                </c:pt>
                <c:pt idx="1">
                  <c:v>0.14000000000000001</c:v>
                </c:pt>
                <c:pt idx="2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1-4EE0-ADA1-4E2452F46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99568"/>
        <c:axId val="617803312"/>
      </c:scatterChart>
      <c:valAx>
        <c:axId val="6177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03312"/>
        <c:crosses val="autoZero"/>
        <c:crossBetween val="midCat"/>
      </c:valAx>
      <c:valAx>
        <c:axId val="6178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DC Voltage</a:t>
            </a:r>
            <a:r>
              <a:rPr lang="en-ID" baseline="0"/>
              <a:t> Sensor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Sheet1!$D$18:$D$29</c:f>
              <c:numCache>
                <c:formatCode>General</c:formatCode>
                <c:ptCount val="12"/>
                <c:pt idx="0">
                  <c:v>0.1</c:v>
                </c:pt>
                <c:pt idx="1">
                  <c:v>2.2999999999999998</c:v>
                </c:pt>
                <c:pt idx="2">
                  <c:v>4.3</c:v>
                </c:pt>
                <c:pt idx="3">
                  <c:v>6.3</c:v>
                </c:pt>
                <c:pt idx="4">
                  <c:v>8.3000000000000007</c:v>
                </c:pt>
                <c:pt idx="5">
                  <c:v>10.4</c:v>
                </c:pt>
                <c:pt idx="6">
                  <c:v>12.1</c:v>
                </c:pt>
                <c:pt idx="7">
                  <c:v>14.6</c:v>
                </c:pt>
                <c:pt idx="8">
                  <c:v>16.3</c:v>
                </c:pt>
                <c:pt idx="9">
                  <c:v>18.3</c:v>
                </c:pt>
                <c:pt idx="10">
                  <c:v>24.9</c:v>
                </c:pt>
                <c:pt idx="11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1-41CB-8415-0EFAE765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628192"/>
        <c:axId val="1689631104"/>
      </c:lineChart>
      <c:catAx>
        <c:axId val="1689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31104"/>
        <c:crosses val="autoZero"/>
        <c:auto val="1"/>
        <c:lblAlgn val="ctr"/>
        <c:lblOffset val="100"/>
        <c:noMultiLvlLbl val="0"/>
      </c:catAx>
      <c:valAx>
        <c:axId val="168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2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Calibrated</a:t>
            </a:r>
            <a:r>
              <a:rPr lang="en-ID" baseline="0"/>
              <a:t> DC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10</c:v>
                </c:pt>
                <c:pt idx="1">
                  <c:v>18</c:v>
                </c:pt>
                <c:pt idx="2">
                  <c:v>36</c:v>
                </c:pt>
                <c:pt idx="3">
                  <c:v>51</c:v>
                </c:pt>
                <c:pt idx="4">
                  <c:v>61</c:v>
                </c:pt>
                <c:pt idx="5">
                  <c:v>84</c:v>
                </c:pt>
                <c:pt idx="6">
                  <c:v>93</c:v>
                </c:pt>
                <c:pt idx="7">
                  <c:v>110</c:v>
                </c:pt>
                <c:pt idx="8">
                  <c:v>129</c:v>
                </c:pt>
                <c:pt idx="9">
                  <c:v>146</c:v>
                </c:pt>
                <c:pt idx="10">
                  <c:v>160</c:v>
                </c:pt>
                <c:pt idx="11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A-4945-AA83-628A32A2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13935"/>
        <c:axId val="1429712687"/>
      </c:scatterChart>
      <c:valAx>
        <c:axId val="142971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12687"/>
        <c:crosses val="autoZero"/>
        <c:crossBetween val="midCat"/>
      </c:valAx>
      <c:valAx>
        <c:axId val="14297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1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Calibrated</a:t>
            </a:r>
            <a:r>
              <a:rPr lang="en-ID" baseline="0"/>
              <a:t> AC Current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Sheet1!$C$69:$C$71</c:f>
              <c:numCache>
                <c:formatCode>General</c:formatCode>
                <c:ptCount val="3"/>
                <c:pt idx="0">
                  <c:v>0.08</c:v>
                </c:pt>
                <c:pt idx="1">
                  <c:v>0.18</c:v>
                </c:pt>
                <c:pt idx="2">
                  <c:v>0.94</c:v>
                </c:pt>
              </c:numCache>
            </c:numRef>
          </c:xVal>
          <c:yVal>
            <c:numRef>
              <c:f>Sheet1!$D$69:$D$71</c:f>
              <c:numCache>
                <c:formatCode>General</c:formatCode>
                <c:ptCount val="3"/>
                <c:pt idx="0">
                  <c:v>0.3</c:v>
                </c:pt>
                <c:pt idx="1">
                  <c:v>0.42</c:v>
                </c:pt>
                <c:pt idx="2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1-4719-962A-401B78E9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58111"/>
        <c:axId val="824153951"/>
      </c:scatterChart>
      <c:valAx>
        <c:axId val="82415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53951"/>
        <c:crosses val="autoZero"/>
        <c:crossBetween val="midCat"/>
      </c:valAx>
      <c:valAx>
        <c:axId val="8241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5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DC Cur</a:t>
            </a:r>
            <a:r>
              <a:rPr lang="en-ID" baseline="0"/>
              <a:t> </a:t>
            </a:r>
            <a:r>
              <a:rPr lang="en-ID"/>
              <a:t>Sensor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(2)'!$C$61:$C$64</c:f>
              <c:numCache>
                <c:formatCode>General</c:formatCode>
                <c:ptCount val="4"/>
                <c:pt idx="0">
                  <c:v>0.18</c:v>
                </c:pt>
                <c:pt idx="1">
                  <c:v>0.39</c:v>
                </c:pt>
                <c:pt idx="2">
                  <c:v>1.65</c:v>
                </c:pt>
              </c:numCache>
            </c:numRef>
          </c:xVal>
          <c:yVal>
            <c:numRef>
              <c:f>'Sheet1 (2)'!$D$61:$D$64</c:f>
              <c:numCache>
                <c:formatCode>General</c:formatCode>
                <c:ptCount val="4"/>
                <c:pt idx="0">
                  <c:v>3.62</c:v>
                </c:pt>
                <c:pt idx="1">
                  <c:v>3.86</c:v>
                </c:pt>
                <c:pt idx="2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1-4C19-ACE1-666AC8D6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79215"/>
        <c:axId val="2108979631"/>
      </c:scatterChart>
      <c:valAx>
        <c:axId val="210897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79631"/>
        <c:crosses val="autoZero"/>
        <c:crossBetween val="midCat"/>
      </c:valAx>
      <c:valAx>
        <c:axId val="2108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7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Cur Sensor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(2)'!$C$69:$C$71</c:f>
              <c:numCache>
                <c:formatCode>General</c:formatCode>
                <c:ptCount val="3"/>
                <c:pt idx="0">
                  <c:v>0.18</c:v>
                </c:pt>
                <c:pt idx="1">
                  <c:v>0.39</c:v>
                </c:pt>
                <c:pt idx="2">
                  <c:v>1.25</c:v>
                </c:pt>
              </c:numCache>
            </c:numRef>
          </c:xVal>
          <c:yVal>
            <c:numRef>
              <c:f>'Sheet1 (2)'!$D$69:$D$71</c:f>
              <c:numCache>
                <c:formatCode>General</c:formatCode>
                <c:ptCount val="3"/>
                <c:pt idx="0">
                  <c:v>3.99</c:v>
                </c:pt>
                <c:pt idx="1">
                  <c:v>4.22</c:v>
                </c:pt>
                <c:pt idx="2">
                  <c:v>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4-42C6-AC92-2358BB25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054080"/>
        <c:axId val="1909056160"/>
      </c:scatterChart>
      <c:valAx>
        <c:axId val="19090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56160"/>
        <c:crosses val="autoZero"/>
        <c:crossBetween val="midCat"/>
      </c:valAx>
      <c:valAx>
        <c:axId val="19090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5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Vol Sensor</a:t>
            </a:r>
            <a:r>
              <a:rPr lang="en-ID" baseline="0"/>
              <a:t> PV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(2)'!$C$36:$C$56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'Sheet1 (2)'!$D$36:$D$56</c:f>
              <c:numCache>
                <c:formatCode>General</c:formatCode>
                <c:ptCount val="21"/>
                <c:pt idx="0">
                  <c:v>0</c:v>
                </c:pt>
                <c:pt idx="1">
                  <c:v>1.3</c:v>
                </c:pt>
                <c:pt idx="2">
                  <c:v>2.2999999999999998</c:v>
                </c:pt>
                <c:pt idx="3">
                  <c:v>3.6</c:v>
                </c:pt>
                <c:pt idx="4">
                  <c:v>4.9000000000000004</c:v>
                </c:pt>
                <c:pt idx="5">
                  <c:v>6.1</c:v>
                </c:pt>
                <c:pt idx="6">
                  <c:v>7.3</c:v>
                </c:pt>
                <c:pt idx="7">
                  <c:v>8.5</c:v>
                </c:pt>
                <c:pt idx="8">
                  <c:v>9.6999999999999993</c:v>
                </c:pt>
                <c:pt idx="9">
                  <c:v>11</c:v>
                </c:pt>
                <c:pt idx="10">
                  <c:v>12.1</c:v>
                </c:pt>
                <c:pt idx="11">
                  <c:v>13.3</c:v>
                </c:pt>
                <c:pt idx="12">
                  <c:v>14.6</c:v>
                </c:pt>
                <c:pt idx="13">
                  <c:v>15.8</c:v>
                </c:pt>
                <c:pt idx="14">
                  <c:v>17</c:v>
                </c:pt>
                <c:pt idx="15">
                  <c:v>18.2</c:v>
                </c:pt>
                <c:pt idx="16">
                  <c:v>19.5</c:v>
                </c:pt>
                <c:pt idx="17">
                  <c:v>20.8</c:v>
                </c:pt>
                <c:pt idx="18">
                  <c:v>22</c:v>
                </c:pt>
                <c:pt idx="19">
                  <c:v>23.2</c:v>
                </c:pt>
                <c:pt idx="20">
                  <c:v>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B-4A97-BE58-616EF12C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04495"/>
        <c:axId val="1763998671"/>
      </c:scatterChart>
      <c:valAx>
        <c:axId val="176400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98671"/>
        <c:crosses val="autoZero"/>
        <c:crossBetween val="midCat"/>
      </c:valAx>
      <c:valAx>
        <c:axId val="17639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0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</xdr:row>
      <xdr:rowOff>15875</xdr:rowOff>
    </xdr:from>
    <xdr:to>
      <xdr:col>14</xdr:col>
      <xdr:colOff>365125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94347-3152-DEA8-7870-317B9565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</xdr:row>
      <xdr:rowOff>3175</xdr:rowOff>
    </xdr:from>
    <xdr:to>
      <xdr:col>22</xdr:col>
      <xdr:colOff>314325</xdr:colOff>
      <xdr:row>15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95B105-3F90-3487-528D-466265B80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60325</xdr:colOff>
      <xdr:row>17</xdr:row>
      <xdr:rowOff>3175</xdr:rowOff>
    </xdr:from>
    <xdr:to>
      <xdr:col>14</xdr:col>
      <xdr:colOff>365125</xdr:colOff>
      <xdr:row>31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1F0678-5D28-BAF8-A758-B40CC0E5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17</xdr:row>
      <xdr:rowOff>3175</xdr:rowOff>
    </xdr:from>
    <xdr:to>
      <xdr:col>22</xdr:col>
      <xdr:colOff>314325</xdr:colOff>
      <xdr:row>31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81B6F8-ED6E-BE13-8D18-4537EBCC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587375</xdr:colOff>
      <xdr:row>0</xdr:row>
      <xdr:rowOff>174625</xdr:rowOff>
    </xdr:from>
    <xdr:to>
      <xdr:col>30</xdr:col>
      <xdr:colOff>282575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6C07A-C62B-4E55-86CB-116B2AC52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307975</xdr:colOff>
      <xdr:row>67</xdr:row>
      <xdr:rowOff>22225</xdr:rowOff>
    </xdr:from>
    <xdr:to>
      <xdr:col>14</xdr:col>
      <xdr:colOff>3175</xdr:colOff>
      <xdr:row>81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3A9D7-C680-A30A-8741-9693B5143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451766</xdr:colOff>
      <xdr:row>56</xdr:row>
      <xdr:rowOff>140955</xdr:rowOff>
    </xdr:from>
    <xdr:to>
      <xdr:col>14</xdr:col>
      <xdr:colOff>118937</xdr:colOff>
      <xdr:row>71</xdr:row>
      <xdr:rowOff>82192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92CD7E-ECA0-C40B-AA0B-855F88429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508000</xdr:colOff>
      <xdr:row>56</xdr:row>
      <xdr:rowOff>163945</xdr:rowOff>
    </xdr:from>
    <xdr:to>
      <xdr:col>22</xdr:col>
      <xdr:colOff>184727</xdr:colOff>
      <xdr:row>71</xdr:row>
      <xdr:rowOff>90054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15A746-188B-7D1A-BD6E-250A0AEA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253999</xdr:colOff>
      <xdr:row>33</xdr:row>
      <xdr:rowOff>180622</xdr:rowOff>
    </xdr:from>
    <xdr:to>
      <xdr:col>16</xdr:col>
      <xdr:colOff>578555</xdr:colOff>
      <xdr:row>48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9165E2-4478-F81F-D23E-3CE834CC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21167</xdr:colOff>
      <xdr:row>0</xdr:row>
      <xdr:rowOff>180622</xdr:rowOff>
    </xdr:from>
    <xdr:to>
      <xdr:col>14</xdr:col>
      <xdr:colOff>345722</xdr:colOff>
      <xdr:row>15</xdr:row>
      <xdr:rowOff>158044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F6E68B-1D5D-AA24-2563-15F50D2F5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582706</xdr:colOff>
      <xdr:row>16</xdr:row>
      <xdr:rowOff>36607</xdr:rowOff>
    </xdr:from>
    <xdr:to>
      <xdr:col>14</xdr:col>
      <xdr:colOff>254000</xdr:colOff>
      <xdr:row>30</xdr:row>
      <xdr:rowOff>157630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5FAD0E-1CA7-D2F4-43B1-55317045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0</xdr:row>
      <xdr:rowOff>187325</xdr:rowOff>
    </xdr:from>
    <xdr:to>
      <xdr:col>12</xdr:col>
      <xdr:colOff>473075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37ADE-AC77-83CF-D925-771903425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155575</xdr:colOff>
      <xdr:row>16</xdr:row>
      <xdr:rowOff>174625</xdr:rowOff>
    </xdr:from>
    <xdr:to>
      <xdr:col>13</xdr:col>
      <xdr:colOff>460375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2DD2E-D85D-8C08-C193-C013E9AA3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155575</xdr:colOff>
      <xdr:row>2</xdr:row>
      <xdr:rowOff>85725</xdr:rowOff>
    </xdr:from>
    <xdr:to>
      <xdr:col>26</xdr:col>
      <xdr:colOff>460375</xdr:colOff>
      <xdr:row>17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2E822-CEC7-1A48-6C56-CA5B6A5F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155575</xdr:colOff>
      <xdr:row>32</xdr:row>
      <xdr:rowOff>174625</xdr:rowOff>
    </xdr:from>
    <xdr:to>
      <xdr:col>12</xdr:col>
      <xdr:colOff>460375</xdr:colOff>
      <xdr:row>47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77785D-AF12-14B3-B4F4-519944DA2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79375</xdr:colOff>
      <xdr:row>49</xdr:row>
      <xdr:rowOff>34925</xdr:rowOff>
    </xdr:from>
    <xdr:to>
      <xdr:col>13</xdr:col>
      <xdr:colOff>384175</xdr:colOff>
      <xdr:row>64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FA9F9-594C-2E94-1CDE-8C7C5564F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92075</xdr:colOff>
      <xdr:row>21</xdr:row>
      <xdr:rowOff>73025</xdr:rowOff>
    </xdr:from>
    <xdr:to>
      <xdr:col>27</xdr:col>
      <xdr:colOff>396875</xdr:colOff>
      <xdr:row>36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A0BB9-0CB7-2590-7BE6-B6B05E4F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79375</xdr:colOff>
      <xdr:row>64</xdr:row>
      <xdr:rowOff>155575</xdr:rowOff>
    </xdr:from>
    <xdr:to>
      <xdr:col>13</xdr:col>
      <xdr:colOff>384175</xdr:colOff>
      <xdr:row>79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44463-40A7-A5C5-ECD4-0E1D819C5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</xdr:colOff>
      <xdr:row>64</xdr:row>
      <xdr:rowOff>180975</xdr:rowOff>
    </xdr:from>
    <xdr:to>
      <xdr:col>19</xdr:col>
      <xdr:colOff>415925</xdr:colOff>
      <xdr:row>79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B3EECA-CE39-B100-72FF-2F57B2BC8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111125</xdr:colOff>
      <xdr:row>37</xdr:row>
      <xdr:rowOff>15875</xdr:rowOff>
    </xdr:from>
    <xdr:to>
      <xdr:col>27</xdr:col>
      <xdr:colOff>415925</xdr:colOff>
      <xdr:row>51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7FBBC0-521E-7D48-C800-23CF0CE76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155575</xdr:colOff>
      <xdr:row>26</xdr:row>
      <xdr:rowOff>161925</xdr:rowOff>
    </xdr:from>
    <xdr:to>
      <xdr:col>35</xdr:col>
      <xdr:colOff>460375</xdr:colOff>
      <xdr:row>41</xdr:row>
      <xdr:rowOff>117475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42EFAA-5F23-0046-FC0E-E6320C6C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606425</xdr:colOff>
      <xdr:row>47</xdr:row>
      <xdr:rowOff>155575</xdr:rowOff>
    </xdr:from>
    <xdr:to>
      <xdr:col>35</xdr:col>
      <xdr:colOff>301625</xdr:colOff>
      <xdr:row>62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3569F7-CD92-7EA4-3CD5-C662BB8C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222250</xdr:colOff>
      <xdr:row>2</xdr:row>
      <xdr:rowOff>134257</xdr:rowOff>
    </xdr:from>
    <xdr:to>
      <xdr:col>40</xdr:col>
      <xdr:colOff>539750</xdr:colOff>
      <xdr:row>17</xdr:row>
      <xdr:rowOff>128815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9552A7-78F0-C4E7-5489-56FEF93A9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16</xdr:row>
      <xdr:rowOff>66675</xdr:rowOff>
    </xdr:from>
    <xdr:to>
      <xdr:col>13</xdr:col>
      <xdr:colOff>600075</xdr:colOff>
      <xdr:row>31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75B4D-2C4F-5224-6E4D-732CA2BBC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320675</xdr:colOff>
      <xdr:row>31</xdr:row>
      <xdr:rowOff>53975</xdr:rowOff>
    </xdr:from>
    <xdr:to>
      <xdr:col>14</xdr:col>
      <xdr:colOff>15875</xdr:colOff>
      <xdr:row>46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009CE1-40DD-14AE-AC37-55CEEC046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1</xdr:row>
      <xdr:rowOff>98425</xdr:rowOff>
    </xdr:from>
    <xdr:to>
      <xdr:col>13</xdr:col>
      <xdr:colOff>600075</xdr:colOff>
      <xdr:row>16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296DA-5A45-C5CF-558F-282821F88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600075</xdr:colOff>
      <xdr:row>2</xdr:row>
      <xdr:rowOff>180975</xdr:rowOff>
    </xdr:from>
    <xdr:to>
      <xdr:col>29</xdr:col>
      <xdr:colOff>295275</xdr:colOff>
      <xdr:row>17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D5E377-6F6F-0F24-1EC1-E7DA37E3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600075</xdr:colOff>
      <xdr:row>18</xdr:row>
      <xdr:rowOff>22225</xdr:rowOff>
    </xdr:from>
    <xdr:to>
      <xdr:col>29</xdr:col>
      <xdr:colOff>295275</xdr:colOff>
      <xdr:row>32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C4FE40-F573-2573-853E-EAD02D4D7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600075</xdr:colOff>
      <xdr:row>33</xdr:row>
      <xdr:rowOff>92075</xdr:rowOff>
    </xdr:from>
    <xdr:to>
      <xdr:col>29</xdr:col>
      <xdr:colOff>295275</xdr:colOff>
      <xdr:row>48</xdr:row>
      <xdr:rowOff>73025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CB7659-4D4E-08E2-8E6F-E6CB153A5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130175</xdr:colOff>
      <xdr:row>3</xdr:row>
      <xdr:rowOff>22225</xdr:rowOff>
    </xdr:from>
    <xdr:to>
      <xdr:col>42</xdr:col>
      <xdr:colOff>434975</xdr:colOff>
      <xdr:row>17</xdr:row>
      <xdr:rowOff>155575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0C243C-2081-AB5E-2920-FD48C5191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131535</xdr:colOff>
      <xdr:row>2</xdr:row>
      <xdr:rowOff>170542</xdr:rowOff>
    </xdr:from>
    <xdr:to>
      <xdr:col>56</xdr:col>
      <xdr:colOff>449035</xdr:colOff>
      <xdr:row>17</xdr:row>
      <xdr:rowOff>128813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07DA5D-1A22-99E5-BB24-C9784732D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104323</xdr:colOff>
      <xdr:row>34</xdr:row>
      <xdr:rowOff>61685</xdr:rowOff>
    </xdr:from>
    <xdr:to>
      <xdr:col>56</xdr:col>
      <xdr:colOff>421823</xdr:colOff>
      <xdr:row>49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4FDBDD-C656-9BAC-EA0A-2D673D498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122463</xdr:colOff>
      <xdr:row>18</xdr:row>
      <xdr:rowOff>88900</xdr:rowOff>
    </xdr:from>
    <xdr:to>
      <xdr:col>56</xdr:col>
      <xdr:colOff>439963</xdr:colOff>
      <xdr:row>33</xdr:row>
      <xdr:rowOff>83457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41238C-B524-36B5-205C-E0BFA949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C814-BE84-424E-8E39-5C1049A0C16B}">
  <dimension ref="A1:G71"/>
  <sheetViews>
    <sheetView topLeftCell="A16" zoomScale="55" zoomScaleNormal="55" workbookViewId="0">
      <selection activeCell="A67" sqref="A67:F71"/>
    </sheetView>
  </sheetViews>
  <sheetFormatPr defaultRowHeight="14.5" x14ac:dyDescent="0.35"/>
  <cols>
    <col min="2" max="2" width="17.453125" customWidth="1"/>
    <col min="3" max="3" width="16.08984375" customWidth="1"/>
    <col min="4" max="4" width="14.1796875" customWidth="1"/>
    <col min="6" max="6" width="9.81640625" customWidth="1"/>
  </cols>
  <sheetData>
    <row r="1" spans="1:7" ht="15" thickBot="1" x14ac:dyDescent="0.4">
      <c r="A1" t="s">
        <v>5</v>
      </c>
      <c r="B1" t="s">
        <v>7</v>
      </c>
    </row>
    <row r="2" spans="1:7" x14ac:dyDescent="0.35">
      <c r="B2" s="14" t="s">
        <v>0</v>
      </c>
      <c r="C2" s="15" t="s">
        <v>4</v>
      </c>
      <c r="D2" s="15" t="s">
        <v>3</v>
      </c>
      <c r="E2" s="15" t="s">
        <v>1</v>
      </c>
      <c r="F2" s="16" t="s">
        <v>9</v>
      </c>
    </row>
    <row r="3" spans="1:7" x14ac:dyDescent="0.35">
      <c r="B3" s="17">
        <v>1</v>
      </c>
      <c r="C3" s="1">
        <v>10</v>
      </c>
      <c r="D3" s="1">
        <v>10</v>
      </c>
      <c r="E3" s="1" t="s">
        <v>2</v>
      </c>
      <c r="F3" s="18">
        <v>0</v>
      </c>
      <c r="G3" s="3"/>
    </row>
    <row r="4" spans="1:7" x14ac:dyDescent="0.35">
      <c r="B4" s="17">
        <v>2</v>
      </c>
      <c r="C4" s="1">
        <v>20</v>
      </c>
      <c r="D4" s="1">
        <v>18</v>
      </c>
      <c r="E4" s="1" t="s">
        <v>2</v>
      </c>
      <c r="F4" s="18">
        <f t="shared" ref="F4:F14" si="0">ABS((D4-C4)/C4)</f>
        <v>0.1</v>
      </c>
    </row>
    <row r="5" spans="1:7" x14ac:dyDescent="0.35">
      <c r="B5" s="17">
        <v>3</v>
      </c>
      <c r="C5" s="2">
        <v>40</v>
      </c>
      <c r="D5" s="1">
        <v>36</v>
      </c>
      <c r="E5" s="1" t="s">
        <v>2</v>
      </c>
      <c r="F5" s="18">
        <f t="shared" si="0"/>
        <v>0.1</v>
      </c>
    </row>
    <row r="6" spans="1:7" x14ac:dyDescent="0.35">
      <c r="B6" s="17">
        <v>4</v>
      </c>
      <c r="C6" s="1">
        <v>60</v>
      </c>
      <c r="D6" s="1">
        <v>51</v>
      </c>
      <c r="E6" s="1" t="s">
        <v>2</v>
      </c>
      <c r="F6" s="18">
        <f t="shared" si="0"/>
        <v>0.15</v>
      </c>
    </row>
    <row r="7" spans="1:7" x14ac:dyDescent="0.35">
      <c r="B7" s="17">
        <v>5</v>
      </c>
      <c r="C7" s="1">
        <v>80</v>
      </c>
      <c r="D7" s="1">
        <v>61</v>
      </c>
      <c r="E7" s="1" t="s">
        <v>2</v>
      </c>
      <c r="F7" s="18">
        <f t="shared" si="0"/>
        <v>0.23749999999999999</v>
      </c>
    </row>
    <row r="8" spans="1:7" x14ac:dyDescent="0.35">
      <c r="B8" s="17">
        <v>6</v>
      </c>
      <c r="C8" s="1">
        <v>100</v>
      </c>
      <c r="D8" s="1">
        <v>84</v>
      </c>
      <c r="E8" s="1" t="s">
        <v>2</v>
      </c>
      <c r="F8" s="18">
        <f t="shared" si="0"/>
        <v>0.16</v>
      </c>
    </row>
    <row r="9" spans="1:7" x14ac:dyDescent="0.35">
      <c r="B9" s="17">
        <v>7</v>
      </c>
      <c r="C9" s="2">
        <v>120</v>
      </c>
      <c r="D9" s="1">
        <v>93</v>
      </c>
      <c r="E9" s="1" t="s">
        <v>2</v>
      </c>
      <c r="F9" s="18">
        <f t="shared" si="0"/>
        <v>0.22500000000000001</v>
      </c>
    </row>
    <row r="10" spans="1:7" x14ac:dyDescent="0.35">
      <c r="B10" s="17">
        <v>8</v>
      </c>
      <c r="C10" s="1">
        <v>140</v>
      </c>
      <c r="D10" s="1">
        <v>110</v>
      </c>
      <c r="E10" s="1" t="s">
        <v>2</v>
      </c>
      <c r="F10" s="18">
        <f t="shared" si="0"/>
        <v>0.21428571428571427</v>
      </c>
    </row>
    <row r="11" spans="1:7" x14ac:dyDescent="0.35">
      <c r="B11" s="17">
        <v>9</v>
      </c>
      <c r="C11" s="1">
        <v>160</v>
      </c>
      <c r="D11" s="1">
        <v>129</v>
      </c>
      <c r="E11" s="1" t="s">
        <v>2</v>
      </c>
      <c r="F11" s="18">
        <f t="shared" si="0"/>
        <v>0.19375000000000001</v>
      </c>
    </row>
    <row r="12" spans="1:7" x14ac:dyDescent="0.35">
      <c r="B12" s="17">
        <v>10</v>
      </c>
      <c r="C12" s="1">
        <v>180</v>
      </c>
      <c r="D12" s="1">
        <v>146</v>
      </c>
      <c r="E12" s="1" t="s">
        <v>2</v>
      </c>
      <c r="F12" s="18">
        <f t="shared" si="0"/>
        <v>0.18888888888888888</v>
      </c>
    </row>
    <row r="13" spans="1:7" x14ac:dyDescent="0.35">
      <c r="B13" s="17">
        <v>11</v>
      </c>
      <c r="C13" s="2">
        <v>200</v>
      </c>
      <c r="D13" s="1">
        <v>160</v>
      </c>
      <c r="E13" s="1" t="s">
        <v>2</v>
      </c>
      <c r="F13" s="18">
        <f t="shared" si="0"/>
        <v>0.2</v>
      </c>
    </row>
    <row r="14" spans="1:7" ht="15" thickBot="1" x14ac:dyDescent="0.4">
      <c r="B14" s="19">
        <v>12</v>
      </c>
      <c r="C14" s="20">
        <v>220</v>
      </c>
      <c r="D14" s="20">
        <v>171</v>
      </c>
      <c r="E14" s="20" t="s">
        <v>2</v>
      </c>
      <c r="F14" s="21">
        <f t="shared" si="0"/>
        <v>0.22272727272727272</v>
      </c>
    </row>
    <row r="16" spans="1:7" ht="15" thickBot="1" x14ac:dyDescent="0.4">
      <c r="A16" t="s">
        <v>6</v>
      </c>
      <c r="B16" t="s">
        <v>8</v>
      </c>
    </row>
    <row r="17" spans="2:7" x14ac:dyDescent="0.35">
      <c r="B17" s="14" t="s">
        <v>0</v>
      </c>
      <c r="C17" s="15" t="s">
        <v>4</v>
      </c>
      <c r="D17" s="15" t="s">
        <v>3</v>
      </c>
      <c r="E17" s="15" t="s">
        <v>1</v>
      </c>
      <c r="F17" s="16" t="s">
        <v>9</v>
      </c>
    </row>
    <row r="18" spans="2:7" x14ac:dyDescent="0.35">
      <c r="B18" s="17">
        <v>1</v>
      </c>
      <c r="C18" s="1">
        <v>0.4</v>
      </c>
      <c r="D18" s="1">
        <v>0.1</v>
      </c>
      <c r="E18" s="1" t="s">
        <v>2</v>
      </c>
      <c r="F18" s="18">
        <f>ABS((D18-C18)/C18)</f>
        <v>0.75000000000000011</v>
      </c>
      <c r="G18" s="13"/>
    </row>
    <row r="19" spans="2:7" x14ac:dyDescent="0.35">
      <c r="B19" s="17">
        <v>2</v>
      </c>
      <c r="C19" s="1">
        <v>2.5059999999999998</v>
      </c>
      <c r="D19" s="1">
        <v>2.2999999999999998</v>
      </c>
      <c r="E19" s="1" t="s">
        <v>2</v>
      </c>
      <c r="F19" s="18">
        <f t="shared" ref="F19:F29" si="1">ABS((D19-C19)/C19)</f>
        <v>8.2202713487629683E-2</v>
      </c>
    </row>
    <row r="20" spans="2:7" x14ac:dyDescent="0.35">
      <c r="B20" s="17">
        <v>3</v>
      </c>
      <c r="C20" s="2">
        <v>4.45</v>
      </c>
      <c r="D20" s="1">
        <v>4.3</v>
      </c>
      <c r="E20" s="1" t="s">
        <v>2</v>
      </c>
      <c r="F20" s="18">
        <f t="shared" si="1"/>
        <v>3.3707865168539401E-2</v>
      </c>
    </row>
    <row r="21" spans="2:7" x14ac:dyDescent="0.35">
      <c r="B21" s="17">
        <v>4</v>
      </c>
      <c r="C21" s="1">
        <v>6.41</v>
      </c>
      <c r="D21" s="1">
        <v>6.3</v>
      </c>
      <c r="E21" s="1" t="s">
        <v>2</v>
      </c>
      <c r="F21" s="18">
        <f t="shared" si="1"/>
        <v>1.7160686427457147E-2</v>
      </c>
      <c r="G21" s="13"/>
    </row>
    <row r="22" spans="2:7" x14ac:dyDescent="0.35">
      <c r="B22" s="17">
        <v>5</v>
      </c>
      <c r="C22" s="1">
        <v>8.4700000000000006</v>
      </c>
      <c r="D22" s="1">
        <v>8.3000000000000007</v>
      </c>
      <c r="E22" s="1" t="s">
        <v>2</v>
      </c>
      <c r="F22" s="18">
        <f t="shared" si="1"/>
        <v>2.0070838252656424E-2</v>
      </c>
    </row>
    <row r="23" spans="2:7" x14ac:dyDescent="0.35">
      <c r="B23" s="17">
        <v>6</v>
      </c>
      <c r="C23" s="1">
        <v>10.4</v>
      </c>
      <c r="D23" s="1">
        <v>10.4</v>
      </c>
      <c r="E23" s="1" t="s">
        <v>2</v>
      </c>
      <c r="F23" s="18">
        <f t="shared" si="1"/>
        <v>0</v>
      </c>
    </row>
    <row r="24" spans="2:7" x14ac:dyDescent="0.35">
      <c r="B24" s="17">
        <v>7</v>
      </c>
      <c r="C24" s="2">
        <v>12.49</v>
      </c>
      <c r="D24" s="1">
        <v>12.1</v>
      </c>
      <c r="E24" s="1" t="s">
        <v>2</v>
      </c>
      <c r="F24" s="18">
        <f t="shared" si="1"/>
        <v>3.1224979983987235E-2</v>
      </c>
      <c r="G24" s="13"/>
    </row>
    <row r="25" spans="2:7" x14ac:dyDescent="0.35">
      <c r="B25" s="17">
        <v>8</v>
      </c>
      <c r="C25" s="1">
        <v>14.27</v>
      </c>
      <c r="D25" s="1">
        <v>14.6</v>
      </c>
      <c r="E25" s="1" t="s">
        <v>2</v>
      </c>
      <c r="F25" s="18">
        <f t="shared" si="1"/>
        <v>2.3125437981779965E-2</v>
      </c>
    </row>
    <row r="26" spans="2:7" x14ac:dyDescent="0.35">
      <c r="B26" s="17">
        <v>9</v>
      </c>
      <c r="C26" s="1">
        <v>16.399999999999999</v>
      </c>
      <c r="D26" s="1">
        <v>16.3</v>
      </c>
      <c r="E26" s="1" t="s">
        <v>2</v>
      </c>
      <c r="F26" s="18">
        <f t="shared" si="1"/>
        <v>6.0975609756096271E-3</v>
      </c>
    </row>
    <row r="27" spans="2:7" x14ac:dyDescent="0.35">
      <c r="B27" s="17">
        <v>10</v>
      </c>
      <c r="C27" s="1">
        <v>18.38</v>
      </c>
      <c r="D27" s="1">
        <v>18.3</v>
      </c>
      <c r="E27" s="1" t="s">
        <v>2</v>
      </c>
      <c r="F27" s="18">
        <f t="shared" si="1"/>
        <v>4.3525571273122033E-3</v>
      </c>
      <c r="G27" s="13"/>
    </row>
    <row r="28" spans="2:7" x14ac:dyDescent="0.35">
      <c r="B28" s="17">
        <v>11</v>
      </c>
      <c r="C28" s="2">
        <v>20.11</v>
      </c>
      <c r="D28" s="1">
        <v>24.9</v>
      </c>
      <c r="E28" s="1" t="s">
        <v>2</v>
      </c>
      <c r="F28" s="18">
        <f t="shared" si="1"/>
        <v>0.23818995524614617</v>
      </c>
    </row>
    <row r="29" spans="2:7" ht="15" thickBot="1" x14ac:dyDescent="0.4">
      <c r="B29" s="19">
        <v>12</v>
      </c>
      <c r="C29" s="20">
        <v>22.1</v>
      </c>
      <c r="D29" s="20">
        <v>24.7</v>
      </c>
      <c r="E29" s="20" t="s">
        <v>2</v>
      </c>
      <c r="F29" s="21">
        <f t="shared" si="1"/>
        <v>0.11764705882352931</v>
      </c>
      <c r="G29" s="13"/>
    </row>
    <row r="34" spans="1:7" ht="15" thickBot="1" x14ac:dyDescent="0.4">
      <c r="A34" t="s">
        <v>6</v>
      </c>
      <c r="B34" t="s">
        <v>8</v>
      </c>
    </row>
    <row r="35" spans="1:7" x14ac:dyDescent="0.35">
      <c r="B35" s="14" t="s">
        <v>0</v>
      </c>
      <c r="C35" s="15" t="s">
        <v>4</v>
      </c>
      <c r="D35" s="15" t="s">
        <v>3</v>
      </c>
      <c r="E35" s="15" t="s">
        <v>1</v>
      </c>
      <c r="F35" s="16" t="s">
        <v>9</v>
      </c>
      <c r="G35" s="13" t="s">
        <v>10</v>
      </c>
    </row>
    <row r="36" spans="1:7" x14ac:dyDescent="0.35">
      <c r="B36" s="17">
        <v>1</v>
      </c>
      <c r="C36" s="1">
        <v>0</v>
      </c>
      <c r="D36" s="1">
        <v>0</v>
      </c>
      <c r="E36" s="1" t="s">
        <v>2</v>
      </c>
      <c r="F36" s="18">
        <v>0</v>
      </c>
    </row>
    <row r="37" spans="1:7" x14ac:dyDescent="0.35">
      <c r="B37" s="17">
        <v>2</v>
      </c>
      <c r="C37" s="1">
        <v>1.02</v>
      </c>
      <c r="D37" s="1">
        <v>0.9</v>
      </c>
      <c r="E37" s="1" t="s">
        <v>2</v>
      </c>
      <c r="F37" s="18">
        <f t="shared" ref="F37:F56" si="2">ABS((D37-C37)/C37)</f>
        <v>0.11764705882352941</v>
      </c>
    </row>
    <row r="38" spans="1:7" x14ac:dyDescent="0.35">
      <c r="B38" s="17">
        <v>3</v>
      </c>
      <c r="C38" s="2">
        <v>2.06</v>
      </c>
      <c r="D38" s="1">
        <v>2</v>
      </c>
      <c r="E38" s="1" t="s">
        <v>2</v>
      </c>
      <c r="F38" s="18">
        <f t="shared" si="2"/>
        <v>2.9126213592233035E-2</v>
      </c>
    </row>
    <row r="39" spans="1:7" x14ac:dyDescent="0.35">
      <c r="B39" s="17">
        <v>4</v>
      </c>
      <c r="C39" s="1">
        <v>3.01</v>
      </c>
      <c r="D39" s="1">
        <v>2.9</v>
      </c>
      <c r="E39" s="1" t="s">
        <v>2</v>
      </c>
      <c r="F39" s="18">
        <f t="shared" si="2"/>
        <v>3.6544850498338832E-2</v>
      </c>
    </row>
    <row r="40" spans="1:7" x14ac:dyDescent="0.35">
      <c r="B40" s="17">
        <v>5</v>
      </c>
      <c r="C40" s="1">
        <v>4.04</v>
      </c>
      <c r="D40" s="1">
        <v>4</v>
      </c>
      <c r="E40" s="1" t="s">
        <v>2</v>
      </c>
      <c r="F40" s="18">
        <f t="shared" si="2"/>
        <v>9.9009900990099098E-3</v>
      </c>
      <c r="G40" s="13">
        <v>3.9</v>
      </c>
    </row>
    <row r="41" spans="1:7" x14ac:dyDescent="0.35">
      <c r="B41" s="17">
        <v>6</v>
      </c>
      <c r="C41" s="1">
        <v>5.0999999999999996</v>
      </c>
      <c r="D41" s="1">
        <v>5</v>
      </c>
      <c r="E41" s="1" t="s">
        <v>2</v>
      </c>
      <c r="F41" s="18">
        <f t="shared" si="2"/>
        <v>1.9607843137254832E-2</v>
      </c>
    </row>
    <row r="42" spans="1:7" x14ac:dyDescent="0.35">
      <c r="B42" s="17">
        <v>7</v>
      </c>
      <c r="C42" s="2">
        <v>6.06</v>
      </c>
      <c r="D42" s="1">
        <v>6</v>
      </c>
      <c r="E42" s="1" t="s">
        <v>2</v>
      </c>
      <c r="F42" s="18">
        <f t="shared" si="2"/>
        <v>9.9009900990098369E-3</v>
      </c>
      <c r="G42">
        <v>5.9</v>
      </c>
    </row>
    <row r="43" spans="1:7" x14ac:dyDescent="0.35">
      <c r="B43" s="17">
        <v>8</v>
      </c>
      <c r="C43" s="1">
        <v>7.13</v>
      </c>
      <c r="D43" s="1">
        <v>7</v>
      </c>
      <c r="E43" s="1" t="s">
        <v>2</v>
      </c>
      <c r="F43" s="18">
        <f t="shared" si="2"/>
        <v>1.8232819074333786E-2</v>
      </c>
    </row>
    <row r="44" spans="1:7" x14ac:dyDescent="0.35">
      <c r="B44" s="17">
        <v>9</v>
      </c>
      <c r="C44" s="1">
        <v>8.08</v>
      </c>
      <c r="D44" s="1">
        <v>8</v>
      </c>
      <c r="E44" s="1" t="s">
        <v>2</v>
      </c>
      <c r="F44" s="18">
        <f t="shared" si="2"/>
        <v>9.9009900990099098E-3</v>
      </c>
      <c r="G44">
        <v>7.9</v>
      </c>
    </row>
    <row r="45" spans="1:7" x14ac:dyDescent="0.35">
      <c r="B45" s="17">
        <v>10</v>
      </c>
      <c r="C45" s="1">
        <v>9.08</v>
      </c>
      <c r="D45" s="1">
        <v>9</v>
      </c>
      <c r="E45" s="1" t="s">
        <v>2</v>
      </c>
      <c r="F45" s="18">
        <f t="shared" si="2"/>
        <v>8.8105726872246774E-3</v>
      </c>
      <c r="G45" s="13">
        <v>8.9</v>
      </c>
    </row>
    <row r="46" spans="1:7" x14ac:dyDescent="0.35">
      <c r="B46" s="17">
        <v>11</v>
      </c>
      <c r="C46" s="2">
        <v>10.14</v>
      </c>
      <c r="D46" s="1">
        <v>10</v>
      </c>
      <c r="E46" s="1" t="s">
        <v>2</v>
      </c>
      <c r="F46" s="18">
        <f t="shared" si="2"/>
        <v>1.3806706114398477E-2</v>
      </c>
    </row>
    <row r="47" spans="1:7" x14ac:dyDescent="0.35">
      <c r="B47" s="17">
        <v>12</v>
      </c>
      <c r="C47" s="1">
        <v>11.14</v>
      </c>
      <c r="D47" s="1">
        <v>11</v>
      </c>
      <c r="E47" s="1" t="s">
        <v>2</v>
      </c>
      <c r="F47" s="18">
        <f t="shared" si="2"/>
        <v>1.2567324955116747E-2</v>
      </c>
    </row>
    <row r="48" spans="1:7" x14ac:dyDescent="0.35">
      <c r="B48" s="17">
        <v>13</v>
      </c>
      <c r="C48" s="1">
        <v>12.16</v>
      </c>
      <c r="D48" s="1">
        <v>12</v>
      </c>
      <c r="E48" s="1" t="s">
        <v>2</v>
      </c>
      <c r="F48" s="18">
        <f t="shared" si="2"/>
        <v>1.3157894736842117E-2</v>
      </c>
    </row>
    <row r="49" spans="1:7" x14ac:dyDescent="0.35">
      <c r="B49" s="17">
        <v>14</v>
      </c>
      <c r="C49" s="1">
        <v>13.18</v>
      </c>
      <c r="D49" s="1">
        <v>13.1</v>
      </c>
      <c r="E49" s="1" t="s">
        <v>2</v>
      </c>
      <c r="F49" s="18">
        <f t="shared" si="2"/>
        <v>6.0698027314112345E-3</v>
      </c>
      <c r="G49" s="13">
        <v>13</v>
      </c>
    </row>
    <row r="50" spans="1:7" x14ac:dyDescent="0.35">
      <c r="B50" s="17">
        <v>15</v>
      </c>
      <c r="C50" s="1">
        <v>14.14</v>
      </c>
      <c r="D50" s="1">
        <v>14</v>
      </c>
      <c r="E50" s="1" t="s">
        <v>2</v>
      </c>
      <c r="F50" s="18">
        <f t="shared" si="2"/>
        <v>9.900990099009941E-3</v>
      </c>
      <c r="G50" s="13">
        <v>13.9</v>
      </c>
    </row>
    <row r="51" spans="1:7" x14ac:dyDescent="0.35">
      <c r="B51" s="17">
        <v>16</v>
      </c>
      <c r="C51" s="1">
        <v>15.2</v>
      </c>
      <c r="D51" s="1">
        <v>15.1</v>
      </c>
      <c r="E51" s="1" t="s">
        <v>2</v>
      </c>
      <c r="F51" s="18">
        <f t="shared" si="2"/>
        <v>6.5789473684210297E-3</v>
      </c>
      <c r="G51" s="13">
        <v>15</v>
      </c>
    </row>
    <row r="52" spans="1:7" x14ac:dyDescent="0.35">
      <c r="B52" s="17">
        <v>17</v>
      </c>
      <c r="C52" s="1">
        <v>16.16</v>
      </c>
      <c r="D52" s="1">
        <v>16</v>
      </c>
      <c r="E52" s="1" t="s">
        <v>2</v>
      </c>
      <c r="F52" s="18">
        <f t="shared" si="2"/>
        <v>9.9009900990099098E-3</v>
      </c>
      <c r="G52">
        <v>15.9</v>
      </c>
    </row>
    <row r="53" spans="1:7" x14ac:dyDescent="0.35">
      <c r="B53" s="17">
        <v>18</v>
      </c>
      <c r="C53" s="1">
        <v>17.21</v>
      </c>
      <c r="D53" s="1">
        <v>17</v>
      </c>
      <c r="E53" s="1" t="s">
        <v>2</v>
      </c>
      <c r="F53" s="18">
        <f t="shared" si="2"/>
        <v>1.2202208018593889E-2</v>
      </c>
    </row>
    <row r="54" spans="1:7" x14ac:dyDescent="0.35">
      <c r="B54" s="17">
        <v>19</v>
      </c>
      <c r="C54" s="1">
        <v>18.190000000000001</v>
      </c>
      <c r="D54" s="1">
        <v>18</v>
      </c>
      <c r="E54" s="1" t="s">
        <v>2</v>
      </c>
      <c r="F54" s="18">
        <f t="shared" si="2"/>
        <v>1.0445299615173242E-2</v>
      </c>
      <c r="G54" s="13">
        <v>17.899999999999999</v>
      </c>
    </row>
    <row r="55" spans="1:7" x14ac:dyDescent="0.35">
      <c r="B55" s="17">
        <v>20</v>
      </c>
      <c r="C55" s="1">
        <v>19.22</v>
      </c>
      <c r="D55" s="1">
        <v>19</v>
      </c>
      <c r="E55" s="1" t="s">
        <v>2</v>
      </c>
      <c r="F55" s="18">
        <f t="shared" si="2"/>
        <v>1.1446409989594114E-2</v>
      </c>
    </row>
    <row r="56" spans="1:7" ht="15" thickBot="1" x14ac:dyDescent="0.4">
      <c r="B56" s="19">
        <v>21</v>
      </c>
      <c r="C56" s="20">
        <v>20.2</v>
      </c>
      <c r="D56" s="20">
        <v>20</v>
      </c>
      <c r="E56" s="20" t="s">
        <v>2</v>
      </c>
      <c r="F56" s="21">
        <f t="shared" si="2"/>
        <v>9.9009900990098664E-3</v>
      </c>
      <c r="G56" s="13">
        <v>19.899999999999999</v>
      </c>
    </row>
    <row r="59" spans="1:7" ht="15" thickBot="1" x14ac:dyDescent="0.4">
      <c r="A59" t="s">
        <v>12</v>
      </c>
      <c r="B59" t="s">
        <v>13</v>
      </c>
    </row>
    <row r="60" spans="1:7" x14ac:dyDescent="0.35">
      <c r="A60" s="5" t="s">
        <v>15</v>
      </c>
      <c r="B60" s="6" t="s">
        <v>14</v>
      </c>
      <c r="C60" s="6" t="s">
        <v>4</v>
      </c>
      <c r="D60" s="6" t="s">
        <v>3</v>
      </c>
      <c r="E60" s="6" t="s">
        <v>1</v>
      </c>
      <c r="F60" s="7" t="s">
        <v>16</v>
      </c>
    </row>
    <row r="61" spans="1:7" x14ac:dyDescent="0.35">
      <c r="A61" s="8">
        <v>1</v>
      </c>
      <c r="B61" s="4" t="s">
        <v>20</v>
      </c>
      <c r="C61" s="4">
        <v>1.41</v>
      </c>
      <c r="D61" s="4">
        <v>0.7</v>
      </c>
      <c r="E61" s="4" t="s">
        <v>11</v>
      </c>
      <c r="F61" s="9">
        <f>ABS(D61-C61)/C61</f>
        <v>0.50354609929078009</v>
      </c>
    </row>
    <row r="62" spans="1:7" x14ac:dyDescent="0.35">
      <c r="A62" s="8">
        <v>2</v>
      </c>
      <c r="B62" s="4" t="s">
        <v>17</v>
      </c>
      <c r="C62" s="4"/>
      <c r="D62" s="4"/>
      <c r="E62" s="4" t="s">
        <v>11</v>
      </c>
      <c r="F62" s="9"/>
    </row>
    <row r="63" spans="1:7" ht="15" thickBot="1" x14ac:dyDescent="0.4">
      <c r="A63" s="10">
        <v>3</v>
      </c>
      <c r="B63" s="11" t="s">
        <v>18</v>
      </c>
      <c r="C63" s="11"/>
      <c r="D63" s="11"/>
      <c r="E63" s="11" t="s">
        <v>11</v>
      </c>
      <c r="F63" s="12"/>
    </row>
    <row r="67" spans="1:6" ht="15" thickBot="1" x14ac:dyDescent="0.4">
      <c r="A67" t="s">
        <v>12</v>
      </c>
      <c r="B67" t="s">
        <v>19</v>
      </c>
    </row>
    <row r="68" spans="1:6" x14ac:dyDescent="0.35">
      <c r="A68" s="5" t="s">
        <v>15</v>
      </c>
      <c r="B68" s="6" t="s">
        <v>14</v>
      </c>
      <c r="C68" s="6" t="s">
        <v>4</v>
      </c>
      <c r="D68" s="6" t="s">
        <v>3</v>
      </c>
      <c r="E68" s="6" t="s">
        <v>1</v>
      </c>
      <c r="F68" s="7" t="s">
        <v>16</v>
      </c>
    </row>
    <row r="69" spans="1:6" x14ac:dyDescent="0.35">
      <c r="A69" s="8">
        <v>1</v>
      </c>
      <c r="B69" s="4" t="s">
        <v>20</v>
      </c>
      <c r="C69" s="4">
        <v>0.08</v>
      </c>
      <c r="D69" s="4">
        <v>0.3</v>
      </c>
      <c r="E69" s="4" t="s">
        <v>11</v>
      </c>
      <c r="F69" s="9">
        <f>ABS(D69-C69)/C69</f>
        <v>2.7499999999999996</v>
      </c>
    </row>
    <row r="70" spans="1:6" x14ac:dyDescent="0.35">
      <c r="A70" s="8">
        <v>2</v>
      </c>
      <c r="B70" s="4" t="s">
        <v>21</v>
      </c>
      <c r="C70" s="4">
        <v>0.18</v>
      </c>
      <c r="D70" s="4">
        <v>0.42</v>
      </c>
      <c r="E70" s="4" t="s">
        <v>11</v>
      </c>
      <c r="F70" s="9">
        <f t="shared" ref="F70:F71" si="3">ABS(D70-C70)/C70</f>
        <v>1.3333333333333333</v>
      </c>
    </row>
    <row r="71" spans="1:6" ht="15" thickBot="1" x14ac:dyDescent="0.4">
      <c r="A71" s="10">
        <v>3</v>
      </c>
      <c r="B71" s="11" t="s">
        <v>17</v>
      </c>
      <c r="C71" s="11">
        <v>0.94</v>
      </c>
      <c r="D71" s="11">
        <v>2.44</v>
      </c>
      <c r="E71" s="11" t="s">
        <v>11</v>
      </c>
      <c r="F71" s="12">
        <f t="shared" si="3"/>
        <v>1.595744680851064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2649-06D3-4999-9029-DB8CF2A2EB95}">
  <dimension ref="A1:M74"/>
  <sheetViews>
    <sheetView zoomScale="85" zoomScaleNormal="85" workbookViewId="0">
      <selection activeCell="G15" sqref="G15"/>
    </sheetView>
  </sheetViews>
  <sheetFormatPr defaultRowHeight="14.5" x14ac:dyDescent="0.35"/>
  <cols>
    <col min="2" max="2" width="21.453125" bestFit="1" customWidth="1"/>
    <col min="3" max="3" width="16.08984375" customWidth="1"/>
    <col min="4" max="4" width="14.1796875" customWidth="1"/>
    <col min="6" max="6" width="9.81640625" customWidth="1"/>
  </cols>
  <sheetData>
    <row r="1" spans="1:7" ht="15" thickBot="1" x14ac:dyDescent="0.4">
      <c r="A1" t="s">
        <v>5</v>
      </c>
      <c r="B1" t="s">
        <v>7</v>
      </c>
    </row>
    <row r="2" spans="1:7" x14ac:dyDescent="0.35">
      <c r="B2" s="14" t="s">
        <v>0</v>
      </c>
      <c r="C2" s="15" t="s">
        <v>4</v>
      </c>
      <c r="D2" s="15" t="s">
        <v>3</v>
      </c>
      <c r="E2" s="15" t="s">
        <v>1</v>
      </c>
      <c r="F2" s="16" t="s">
        <v>9</v>
      </c>
    </row>
    <row r="3" spans="1:7" x14ac:dyDescent="0.35">
      <c r="B3" s="17">
        <v>1</v>
      </c>
      <c r="C3" s="1">
        <v>0</v>
      </c>
      <c r="D3" s="1">
        <v>10</v>
      </c>
      <c r="E3" s="1" t="s">
        <v>2</v>
      </c>
      <c r="F3" s="18">
        <v>0</v>
      </c>
      <c r="G3" s="3"/>
    </row>
    <row r="4" spans="1:7" x14ac:dyDescent="0.35">
      <c r="B4" s="17">
        <v>2</v>
      </c>
      <c r="C4" s="1">
        <v>10</v>
      </c>
      <c r="D4" s="1">
        <v>17</v>
      </c>
      <c r="E4" s="1" t="s">
        <v>2</v>
      </c>
      <c r="F4" s="18">
        <f t="shared" ref="F4:F14" si="0">ABS((D4-C4)/C4)</f>
        <v>0.7</v>
      </c>
    </row>
    <row r="5" spans="1:7" x14ac:dyDescent="0.35">
      <c r="B5" s="17">
        <v>3</v>
      </c>
      <c r="C5" s="1">
        <v>20</v>
      </c>
      <c r="D5" s="1">
        <v>24</v>
      </c>
      <c r="E5" s="1" t="s">
        <v>2</v>
      </c>
      <c r="F5" s="18">
        <f t="shared" si="0"/>
        <v>0.2</v>
      </c>
    </row>
    <row r="6" spans="1:7" x14ac:dyDescent="0.35">
      <c r="B6" s="17">
        <v>4</v>
      </c>
      <c r="C6" s="2">
        <v>40</v>
      </c>
      <c r="D6" s="1">
        <v>42</v>
      </c>
      <c r="E6" s="1" t="s">
        <v>2</v>
      </c>
      <c r="F6" s="18">
        <f t="shared" si="0"/>
        <v>0.05</v>
      </c>
    </row>
    <row r="7" spans="1:7" x14ac:dyDescent="0.35">
      <c r="B7" s="17">
        <v>5</v>
      </c>
      <c r="C7" s="1">
        <v>60</v>
      </c>
      <c r="D7" s="1">
        <v>60</v>
      </c>
      <c r="E7" s="1" t="s">
        <v>2</v>
      </c>
      <c r="F7" s="18">
        <f t="shared" si="0"/>
        <v>0</v>
      </c>
    </row>
    <row r="8" spans="1:7" x14ac:dyDescent="0.35">
      <c r="B8" s="17">
        <v>6</v>
      </c>
      <c r="C8" s="1">
        <v>80</v>
      </c>
      <c r="D8" s="1">
        <v>78</v>
      </c>
      <c r="E8" s="1" t="s">
        <v>2</v>
      </c>
      <c r="F8" s="18">
        <f t="shared" si="0"/>
        <v>2.5000000000000001E-2</v>
      </c>
    </row>
    <row r="9" spans="1:7" x14ac:dyDescent="0.35">
      <c r="B9" s="17">
        <v>7</v>
      </c>
      <c r="C9" s="1">
        <v>100</v>
      </c>
      <c r="D9" s="1">
        <v>98</v>
      </c>
      <c r="E9" s="1" t="s">
        <v>2</v>
      </c>
      <c r="F9" s="18">
        <f t="shared" si="0"/>
        <v>0.02</v>
      </c>
    </row>
    <row r="10" spans="1:7" x14ac:dyDescent="0.35">
      <c r="B10" s="17">
        <v>8</v>
      </c>
      <c r="C10" s="2">
        <v>120</v>
      </c>
      <c r="D10" s="1">
        <v>117</v>
      </c>
      <c r="E10" s="1" t="s">
        <v>2</v>
      </c>
      <c r="F10" s="18">
        <f t="shared" si="0"/>
        <v>2.5000000000000001E-2</v>
      </c>
    </row>
    <row r="11" spans="1:7" x14ac:dyDescent="0.35">
      <c r="B11" s="17">
        <v>9</v>
      </c>
      <c r="C11" s="1">
        <v>140</v>
      </c>
      <c r="D11" s="1">
        <v>136</v>
      </c>
      <c r="E11" s="1" t="s">
        <v>2</v>
      </c>
      <c r="F11" s="18">
        <f t="shared" si="0"/>
        <v>2.8571428571428571E-2</v>
      </c>
    </row>
    <row r="12" spans="1:7" x14ac:dyDescent="0.35">
      <c r="B12" s="17">
        <v>10</v>
      </c>
      <c r="C12" s="1">
        <v>160</v>
      </c>
      <c r="D12" s="1">
        <v>156</v>
      </c>
      <c r="E12" s="1" t="s">
        <v>2</v>
      </c>
      <c r="F12" s="18">
        <f t="shared" si="0"/>
        <v>2.5000000000000001E-2</v>
      </c>
    </row>
    <row r="13" spans="1:7" x14ac:dyDescent="0.35">
      <c r="B13" s="17">
        <v>11</v>
      </c>
      <c r="C13" s="1">
        <v>180</v>
      </c>
      <c r="D13" s="1">
        <v>174</v>
      </c>
      <c r="E13" s="1" t="s">
        <v>2</v>
      </c>
      <c r="F13" s="18">
        <f t="shared" si="0"/>
        <v>3.3333333333333333E-2</v>
      </c>
    </row>
    <row r="14" spans="1:7" x14ac:dyDescent="0.35">
      <c r="B14" s="17">
        <v>12</v>
      </c>
      <c r="C14" s="2">
        <v>200</v>
      </c>
      <c r="D14" s="1">
        <v>193</v>
      </c>
      <c r="E14" s="1" t="s">
        <v>2</v>
      </c>
      <c r="F14" s="18">
        <f t="shared" si="0"/>
        <v>3.5000000000000003E-2</v>
      </c>
      <c r="G14" t="s">
        <v>43</v>
      </c>
    </row>
    <row r="15" spans="1:7" ht="15" thickBot="1" x14ac:dyDescent="0.4">
      <c r="B15" s="19">
        <v>13</v>
      </c>
      <c r="C15" s="20">
        <v>220</v>
      </c>
      <c r="D15" s="20">
        <v>212</v>
      </c>
      <c r="E15" s="20" t="s">
        <v>2</v>
      </c>
      <c r="F15" s="21">
        <f>ABS((D15-C15)/C15)</f>
        <v>3.6363636363636362E-2</v>
      </c>
    </row>
    <row r="16" spans="1:7" ht="15" thickBot="1" x14ac:dyDescent="0.4">
      <c r="A16" t="s">
        <v>6</v>
      </c>
      <c r="B16" t="s">
        <v>8</v>
      </c>
    </row>
    <row r="17" spans="2:7" x14ac:dyDescent="0.35">
      <c r="B17" s="14" t="s">
        <v>0</v>
      </c>
      <c r="C17" s="15" t="s">
        <v>4</v>
      </c>
      <c r="D17" s="15" t="s">
        <v>3</v>
      </c>
      <c r="E17" s="15" t="s">
        <v>1</v>
      </c>
      <c r="F17" s="16" t="s">
        <v>9</v>
      </c>
    </row>
    <row r="18" spans="2:7" x14ac:dyDescent="0.35">
      <c r="B18" s="17">
        <v>1</v>
      </c>
      <c r="C18" s="1">
        <v>1</v>
      </c>
      <c r="D18" s="1">
        <v>0.5</v>
      </c>
      <c r="E18" s="1" t="s">
        <v>2</v>
      </c>
      <c r="F18" s="18">
        <f>ABS((D18-C18)/C18)</f>
        <v>0.5</v>
      </c>
      <c r="G18" s="13"/>
    </row>
    <row r="19" spans="2:7" x14ac:dyDescent="0.35">
      <c r="B19" s="17">
        <v>2</v>
      </c>
      <c r="C19" s="1">
        <v>2</v>
      </c>
      <c r="D19" s="1">
        <v>1.4</v>
      </c>
      <c r="E19" s="1" t="s">
        <v>2</v>
      </c>
      <c r="F19" s="18">
        <f t="shared" ref="F19:F29" si="1">ABS((D19-C19)/C19)</f>
        <v>0.30000000000000004</v>
      </c>
    </row>
    <row r="20" spans="2:7" x14ac:dyDescent="0.35">
      <c r="B20" s="17">
        <v>3</v>
      </c>
      <c r="C20" s="2">
        <v>3</v>
      </c>
      <c r="D20" s="1">
        <v>2.5</v>
      </c>
      <c r="E20" s="1" t="s">
        <v>2</v>
      </c>
      <c r="F20" s="18">
        <f t="shared" si="1"/>
        <v>0.16666666666666666</v>
      </c>
    </row>
    <row r="21" spans="2:7" x14ac:dyDescent="0.35">
      <c r="B21" s="17">
        <v>4</v>
      </c>
      <c r="C21" s="1">
        <v>4</v>
      </c>
      <c r="D21" s="1">
        <v>3.6</v>
      </c>
      <c r="E21" s="1" t="s">
        <v>2</v>
      </c>
      <c r="F21" s="18">
        <f t="shared" si="1"/>
        <v>9.9999999999999978E-2</v>
      </c>
      <c r="G21" s="13"/>
    </row>
    <row r="22" spans="2:7" x14ac:dyDescent="0.35">
      <c r="B22" s="17">
        <v>5</v>
      </c>
      <c r="C22" s="1">
        <v>5</v>
      </c>
      <c r="D22" s="1">
        <v>4.5999999999999996</v>
      </c>
      <c r="E22" s="1" t="s">
        <v>2</v>
      </c>
      <c r="F22" s="18">
        <f t="shared" si="1"/>
        <v>8.0000000000000071E-2</v>
      </c>
    </row>
    <row r="23" spans="2:7" x14ac:dyDescent="0.35">
      <c r="B23" s="17">
        <v>6</v>
      </c>
      <c r="C23" s="1">
        <v>6</v>
      </c>
      <c r="D23" s="1">
        <v>5.5</v>
      </c>
      <c r="E23" s="1" t="s">
        <v>2</v>
      </c>
      <c r="F23" s="18">
        <f t="shared" si="1"/>
        <v>8.3333333333333329E-2</v>
      </c>
    </row>
    <row r="24" spans="2:7" x14ac:dyDescent="0.35">
      <c r="B24" s="17">
        <v>7</v>
      </c>
      <c r="C24" s="2">
        <v>7</v>
      </c>
      <c r="D24" s="1">
        <v>6.6</v>
      </c>
      <c r="E24" s="1" t="s">
        <v>2</v>
      </c>
      <c r="F24" s="18">
        <f t="shared" si="1"/>
        <v>5.7142857142857197E-2</v>
      </c>
      <c r="G24" s="13"/>
    </row>
    <row r="25" spans="2:7" x14ac:dyDescent="0.35">
      <c r="B25" s="17">
        <v>8</v>
      </c>
      <c r="C25" s="1">
        <v>8</v>
      </c>
      <c r="D25" s="1">
        <v>7.7</v>
      </c>
      <c r="E25" s="1" t="s">
        <v>2</v>
      </c>
      <c r="F25" s="18">
        <f t="shared" si="1"/>
        <v>3.7499999999999978E-2</v>
      </c>
    </row>
    <row r="26" spans="2:7" x14ac:dyDescent="0.35">
      <c r="B26" s="17">
        <v>9</v>
      </c>
      <c r="C26" s="1">
        <v>9</v>
      </c>
      <c r="D26" s="1">
        <v>8.6</v>
      </c>
      <c r="E26" s="1" t="s">
        <v>2</v>
      </c>
      <c r="F26" s="18">
        <f t="shared" si="1"/>
        <v>4.4444444444444481E-2</v>
      </c>
    </row>
    <row r="27" spans="2:7" x14ac:dyDescent="0.35">
      <c r="B27" s="17">
        <v>10</v>
      </c>
      <c r="C27" s="1">
        <v>10</v>
      </c>
      <c r="D27" s="1">
        <v>9.6999999999999993</v>
      </c>
      <c r="E27" s="1" t="s">
        <v>2</v>
      </c>
      <c r="F27" s="18">
        <f t="shared" si="1"/>
        <v>3.0000000000000072E-2</v>
      </c>
      <c r="G27" s="13"/>
    </row>
    <row r="28" spans="2:7" x14ac:dyDescent="0.35">
      <c r="B28" s="17">
        <v>11</v>
      </c>
      <c r="C28" s="2">
        <v>11</v>
      </c>
      <c r="D28" s="1">
        <v>10.7</v>
      </c>
      <c r="E28" s="1" t="s">
        <v>2</v>
      </c>
      <c r="F28" s="18">
        <f t="shared" si="1"/>
        <v>2.7272727272727337E-2</v>
      </c>
    </row>
    <row r="29" spans="2:7" ht="15" thickBot="1" x14ac:dyDescent="0.4">
      <c r="B29" s="19">
        <v>12</v>
      </c>
      <c r="C29" s="20">
        <v>12</v>
      </c>
      <c r="D29" s="20">
        <v>11.7</v>
      </c>
      <c r="E29" s="20" t="s">
        <v>2</v>
      </c>
      <c r="F29" s="21">
        <f t="shared" si="1"/>
        <v>2.500000000000006E-2</v>
      </c>
      <c r="G29" s="13"/>
    </row>
    <row r="34" spans="1:9" ht="15" thickBot="1" x14ac:dyDescent="0.4">
      <c r="A34" t="s">
        <v>6</v>
      </c>
      <c r="B34" t="s">
        <v>8</v>
      </c>
    </row>
    <row r="35" spans="1:9" x14ac:dyDescent="0.35">
      <c r="B35" s="14" t="s">
        <v>0</v>
      </c>
      <c r="C35" s="15" t="s">
        <v>4</v>
      </c>
      <c r="D35" s="15" t="s">
        <v>3</v>
      </c>
      <c r="E35" s="15" t="s">
        <v>1</v>
      </c>
      <c r="F35" s="16" t="s">
        <v>9</v>
      </c>
      <c r="H35" t="s">
        <v>4</v>
      </c>
      <c r="I35" t="s">
        <v>10</v>
      </c>
    </row>
    <row r="36" spans="1:9" x14ac:dyDescent="0.35">
      <c r="B36" s="17">
        <v>1</v>
      </c>
      <c r="C36" s="1">
        <v>0</v>
      </c>
      <c r="D36" s="1">
        <v>0</v>
      </c>
      <c r="E36" s="1" t="s">
        <v>2</v>
      </c>
      <c r="F36" s="18">
        <v>0</v>
      </c>
      <c r="H36">
        <v>0</v>
      </c>
      <c r="I36">
        <v>0</v>
      </c>
    </row>
    <row r="37" spans="1:9" x14ac:dyDescent="0.35">
      <c r="B37" s="17">
        <v>2</v>
      </c>
      <c r="C37" s="1">
        <v>1</v>
      </c>
      <c r="D37" s="1">
        <v>1.3</v>
      </c>
      <c r="E37" s="1" t="s">
        <v>2</v>
      </c>
      <c r="F37" s="18">
        <f t="shared" ref="F37:F56" si="2">ABS((D37-C37)/C37)</f>
        <v>0.30000000000000004</v>
      </c>
      <c r="H37">
        <v>1</v>
      </c>
      <c r="I37">
        <v>0.9</v>
      </c>
    </row>
    <row r="38" spans="1:9" x14ac:dyDescent="0.35">
      <c r="B38" s="17">
        <v>3</v>
      </c>
      <c r="C38" s="2">
        <v>2</v>
      </c>
      <c r="D38" s="1">
        <v>2.2999999999999998</v>
      </c>
      <c r="E38" s="1" t="s">
        <v>2</v>
      </c>
      <c r="F38" s="18">
        <f t="shared" si="2"/>
        <v>0.14999999999999991</v>
      </c>
      <c r="H38" s="23">
        <v>2</v>
      </c>
      <c r="I38">
        <v>1.9</v>
      </c>
    </row>
    <row r="39" spans="1:9" x14ac:dyDescent="0.35">
      <c r="B39" s="17">
        <v>4</v>
      </c>
      <c r="C39" s="1">
        <v>3</v>
      </c>
      <c r="D39" s="1">
        <v>3.6</v>
      </c>
      <c r="E39" s="1" t="s">
        <v>2</v>
      </c>
      <c r="F39" s="18">
        <f t="shared" si="2"/>
        <v>0.20000000000000004</v>
      </c>
      <c r="H39">
        <v>3</v>
      </c>
      <c r="I39">
        <v>3</v>
      </c>
    </row>
    <row r="40" spans="1:9" x14ac:dyDescent="0.35">
      <c r="B40" s="17">
        <v>5</v>
      </c>
      <c r="C40" s="1">
        <v>4</v>
      </c>
      <c r="D40" s="1">
        <v>4.9000000000000004</v>
      </c>
      <c r="E40" s="1" t="s">
        <v>2</v>
      </c>
      <c r="F40" s="18">
        <f t="shared" si="2"/>
        <v>0.22500000000000009</v>
      </c>
      <c r="H40">
        <v>4</v>
      </c>
      <c r="I40">
        <v>4</v>
      </c>
    </row>
    <row r="41" spans="1:9" x14ac:dyDescent="0.35">
      <c r="B41" s="17">
        <v>6</v>
      </c>
      <c r="C41" s="1">
        <v>5</v>
      </c>
      <c r="D41" s="1">
        <v>6.1</v>
      </c>
      <c r="E41" s="1" t="s">
        <v>2</v>
      </c>
      <c r="F41" s="18">
        <f t="shared" si="2"/>
        <v>0.21999999999999992</v>
      </c>
      <c r="H41">
        <v>5</v>
      </c>
      <c r="I41">
        <v>5.0999999999999996</v>
      </c>
    </row>
    <row r="42" spans="1:9" x14ac:dyDescent="0.35">
      <c r="B42" s="17">
        <v>7</v>
      </c>
      <c r="C42" s="2">
        <v>6</v>
      </c>
      <c r="D42" s="1">
        <v>7.3</v>
      </c>
      <c r="E42" s="1" t="s">
        <v>2</v>
      </c>
      <c r="F42" s="18">
        <f t="shared" si="2"/>
        <v>0.21666666666666665</v>
      </c>
      <c r="H42" s="23">
        <v>6</v>
      </c>
      <c r="I42">
        <v>6.2</v>
      </c>
    </row>
    <row r="43" spans="1:9" x14ac:dyDescent="0.35">
      <c r="B43" s="17">
        <v>8</v>
      </c>
      <c r="C43" s="1">
        <v>7</v>
      </c>
      <c r="D43" s="1">
        <v>8.5</v>
      </c>
      <c r="E43" s="1" t="s">
        <v>2</v>
      </c>
      <c r="F43" s="18">
        <f t="shared" si="2"/>
        <v>0.21428571428571427</v>
      </c>
      <c r="H43">
        <v>7</v>
      </c>
      <c r="I43">
        <v>7.2</v>
      </c>
    </row>
    <row r="44" spans="1:9" x14ac:dyDescent="0.35">
      <c r="B44" s="17">
        <v>9</v>
      </c>
      <c r="C44" s="1">
        <v>8</v>
      </c>
      <c r="D44" s="1">
        <v>9.6999999999999993</v>
      </c>
      <c r="E44" s="1" t="s">
        <v>2</v>
      </c>
      <c r="F44" s="18">
        <f t="shared" si="2"/>
        <v>0.21249999999999991</v>
      </c>
      <c r="H44">
        <v>8</v>
      </c>
      <c r="I44">
        <v>8.3000000000000007</v>
      </c>
    </row>
    <row r="45" spans="1:9" x14ac:dyDescent="0.35">
      <c r="B45" s="17">
        <v>10</v>
      </c>
      <c r="C45" s="1">
        <v>9</v>
      </c>
      <c r="D45" s="1">
        <v>11</v>
      </c>
      <c r="E45" s="1" t="s">
        <v>2</v>
      </c>
      <c r="F45" s="18">
        <f t="shared" si="2"/>
        <v>0.22222222222222221</v>
      </c>
      <c r="H45">
        <v>9</v>
      </c>
      <c r="I45">
        <v>9.3000000000000007</v>
      </c>
    </row>
    <row r="46" spans="1:9" x14ac:dyDescent="0.35">
      <c r="B46" s="17">
        <v>11</v>
      </c>
      <c r="C46" s="2">
        <v>10</v>
      </c>
      <c r="D46" s="1">
        <v>12.1</v>
      </c>
      <c r="E46" s="1" t="s">
        <v>2</v>
      </c>
      <c r="F46" s="18">
        <f t="shared" si="2"/>
        <v>0.20999999999999996</v>
      </c>
      <c r="H46" s="23">
        <v>10</v>
      </c>
      <c r="I46">
        <v>10.5</v>
      </c>
    </row>
    <row r="47" spans="1:9" x14ac:dyDescent="0.35">
      <c r="B47" s="17">
        <v>12</v>
      </c>
      <c r="C47" s="1">
        <v>11</v>
      </c>
      <c r="D47" s="1">
        <v>13.3</v>
      </c>
      <c r="E47" s="1" t="s">
        <v>2</v>
      </c>
      <c r="F47" s="18">
        <f t="shared" si="2"/>
        <v>0.20909090909090916</v>
      </c>
      <c r="H47">
        <v>11</v>
      </c>
      <c r="I47">
        <v>11.5</v>
      </c>
    </row>
    <row r="48" spans="1:9" x14ac:dyDescent="0.35">
      <c r="B48" s="17">
        <v>13</v>
      </c>
      <c r="C48" s="1">
        <v>12</v>
      </c>
      <c r="D48" s="1">
        <v>14.6</v>
      </c>
      <c r="E48" s="1" t="s">
        <v>2</v>
      </c>
      <c r="F48" s="18">
        <f t="shared" si="2"/>
        <v>0.21666666666666665</v>
      </c>
      <c r="H48">
        <v>12</v>
      </c>
      <c r="I48">
        <v>12.5</v>
      </c>
    </row>
    <row r="49" spans="1:8" x14ac:dyDescent="0.35">
      <c r="B49" s="17">
        <v>14</v>
      </c>
      <c r="C49" s="1">
        <v>13</v>
      </c>
      <c r="D49" s="1">
        <v>15.8</v>
      </c>
      <c r="E49" s="1" t="s">
        <v>2</v>
      </c>
      <c r="F49" s="18">
        <f>ABS(D49-C49)/C49</f>
        <v>0.21538461538461545</v>
      </c>
      <c r="H49">
        <v>13</v>
      </c>
    </row>
    <row r="50" spans="1:8" x14ac:dyDescent="0.35">
      <c r="B50" s="17">
        <v>15</v>
      </c>
      <c r="C50" s="1">
        <v>14</v>
      </c>
      <c r="D50" s="1">
        <v>17</v>
      </c>
      <c r="E50" s="1" t="s">
        <v>2</v>
      </c>
      <c r="F50" s="18">
        <f t="shared" si="2"/>
        <v>0.21428571428571427</v>
      </c>
      <c r="H50">
        <v>14</v>
      </c>
    </row>
    <row r="51" spans="1:8" x14ac:dyDescent="0.35">
      <c r="B51" s="17">
        <v>16</v>
      </c>
      <c r="C51" s="1">
        <v>15</v>
      </c>
      <c r="D51" s="1">
        <v>18.2</v>
      </c>
      <c r="E51" s="1" t="s">
        <v>2</v>
      </c>
      <c r="F51" s="18">
        <f>ABS((D51-C51)/C51)</f>
        <v>0.21333333333333329</v>
      </c>
      <c r="H51">
        <v>15</v>
      </c>
    </row>
    <row r="52" spans="1:8" x14ac:dyDescent="0.35">
      <c r="B52" s="17">
        <v>17</v>
      </c>
      <c r="C52" s="1">
        <v>16</v>
      </c>
      <c r="D52" s="1">
        <v>19.5</v>
      </c>
      <c r="E52" s="1" t="s">
        <v>2</v>
      </c>
      <c r="F52" s="18">
        <f>ABS((D52-C52)/C52)</f>
        <v>0.21875</v>
      </c>
      <c r="H52">
        <v>16</v>
      </c>
    </row>
    <row r="53" spans="1:8" x14ac:dyDescent="0.35">
      <c r="B53" s="17">
        <v>18</v>
      </c>
      <c r="C53" s="1">
        <v>17</v>
      </c>
      <c r="D53" s="1">
        <v>20.8</v>
      </c>
      <c r="E53" s="1" t="s">
        <v>2</v>
      </c>
      <c r="F53" s="18">
        <f>ABS((D53-C53)/C53)</f>
        <v>0.22352941176470592</v>
      </c>
      <c r="H53">
        <v>17</v>
      </c>
    </row>
    <row r="54" spans="1:8" x14ac:dyDescent="0.35">
      <c r="B54" s="17">
        <v>19</v>
      </c>
      <c r="C54" s="1">
        <v>18</v>
      </c>
      <c r="D54" s="1">
        <v>22</v>
      </c>
      <c r="E54" s="1" t="s">
        <v>2</v>
      </c>
      <c r="F54" s="18">
        <f>ABS((D54-C54)/C54)</f>
        <v>0.22222222222222221</v>
      </c>
      <c r="H54">
        <v>18</v>
      </c>
    </row>
    <row r="55" spans="1:8" x14ac:dyDescent="0.35">
      <c r="B55" s="17">
        <v>20</v>
      </c>
      <c r="C55" s="1">
        <v>19</v>
      </c>
      <c r="D55" s="1">
        <v>23.2</v>
      </c>
      <c r="E55" s="1" t="s">
        <v>2</v>
      </c>
      <c r="F55" s="18">
        <f t="shared" si="2"/>
        <v>0.22105263157894733</v>
      </c>
      <c r="H55">
        <v>19</v>
      </c>
    </row>
    <row r="56" spans="1:8" ht="15" thickBot="1" x14ac:dyDescent="0.4">
      <c r="B56" s="19">
        <v>21</v>
      </c>
      <c r="C56" s="20">
        <v>20</v>
      </c>
      <c r="D56" s="20">
        <v>23.8</v>
      </c>
      <c r="E56" s="20" t="s">
        <v>2</v>
      </c>
      <c r="F56" s="21">
        <f t="shared" si="2"/>
        <v>0.19000000000000003</v>
      </c>
      <c r="H56">
        <v>20</v>
      </c>
    </row>
    <row r="59" spans="1:8" ht="15" thickBot="1" x14ac:dyDescent="0.4">
      <c r="A59" t="s">
        <v>12</v>
      </c>
      <c r="B59" t="s">
        <v>24</v>
      </c>
    </row>
    <row r="60" spans="1:8" x14ac:dyDescent="0.35">
      <c r="A60" s="5" t="s">
        <v>15</v>
      </c>
      <c r="B60" s="6" t="s">
        <v>14</v>
      </c>
      <c r="C60" s="6" t="s">
        <v>4</v>
      </c>
      <c r="D60" s="6" t="s">
        <v>3</v>
      </c>
      <c r="E60" s="6" t="s">
        <v>1</v>
      </c>
      <c r="F60" s="7" t="s">
        <v>16</v>
      </c>
    </row>
    <row r="61" spans="1:8" x14ac:dyDescent="0.35">
      <c r="A61" s="8">
        <v>1</v>
      </c>
      <c r="B61" s="4" t="s">
        <v>22</v>
      </c>
      <c r="C61" s="4">
        <v>0.18</v>
      </c>
      <c r="D61" s="4">
        <v>3.62</v>
      </c>
      <c r="E61" s="4" t="s">
        <v>11</v>
      </c>
      <c r="F61" s="9">
        <f>ABS((D61-C61)/C61)</f>
        <v>19.111111111111111</v>
      </c>
    </row>
    <row r="62" spans="1:8" x14ac:dyDescent="0.35">
      <c r="A62" s="8">
        <v>2</v>
      </c>
      <c r="B62" s="4" t="s">
        <v>17</v>
      </c>
      <c r="C62" s="4">
        <v>0.39</v>
      </c>
      <c r="D62" s="4">
        <v>3.86</v>
      </c>
      <c r="E62" s="4" t="s">
        <v>11</v>
      </c>
      <c r="F62" s="9">
        <f t="shared" ref="F62:F63" si="3">ABS((D62-C62)/C62)</f>
        <v>8.897435897435896</v>
      </c>
    </row>
    <row r="63" spans="1:8" ht="15" thickBot="1" x14ac:dyDescent="0.4">
      <c r="A63" s="10">
        <v>3</v>
      </c>
      <c r="B63" s="11" t="s">
        <v>21</v>
      </c>
      <c r="C63" s="11">
        <v>1.65</v>
      </c>
      <c r="D63" s="11">
        <v>5.7</v>
      </c>
      <c r="E63" s="11" t="s">
        <v>11</v>
      </c>
      <c r="F63" s="12">
        <f t="shared" si="3"/>
        <v>2.454545454545455</v>
      </c>
    </row>
    <row r="64" spans="1:8" x14ac:dyDescent="0.35">
      <c r="C64" s="22"/>
      <c r="D64" s="22"/>
    </row>
    <row r="67" spans="1:13" ht="15" thickBot="1" x14ac:dyDescent="0.4">
      <c r="A67" t="s">
        <v>23</v>
      </c>
      <c r="B67" t="s">
        <v>25</v>
      </c>
    </row>
    <row r="68" spans="1:13" x14ac:dyDescent="0.35">
      <c r="A68" s="5" t="s">
        <v>15</v>
      </c>
      <c r="B68" s="6" t="s">
        <v>14</v>
      </c>
      <c r="C68" s="6" t="s">
        <v>4</v>
      </c>
      <c r="D68" s="6" t="s">
        <v>3</v>
      </c>
      <c r="E68" s="6" t="s">
        <v>1</v>
      </c>
      <c r="F68" s="7" t="s">
        <v>16</v>
      </c>
    </row>
    <row r="69" spans="1:13" x14ac:dyDescent="0.35">
      <c r="A69" s="8">
        <v>1</v>
      </c>
      <c r="B69" s="4" t="s">
        <v>22</v>
      </c>
      <c r="C69" s="4">
        <v>0.18</v>
      </c>
      <c r="D69" s="4">
        <v>3.99</v>
      </c>
      <c r="E69" s="4" t="s">
        <v>11</v>
      </c>
      <c r="F69" s="9">
        <f>ABS(D69-C69)/C69</f>
        <v>21.166666666666668</v>
      </c>
    </row>
    <row r="70" spans="1:13" x14ac:dyDescent="0.35">
      <c r="A70" s="8">
        <v>2</v>
      </c>
      <c r="B70" s="4" t="s">
        <v>17</v>
      </c>
      <c r="C70" s="4">
        <v>0.39</v>
      </c>
      <c r="D70" s="4">
        <v>4.22</v>
      </c>
      <c r="E70" s="4" t="s">
        <v>11</v>
      </c>
      <c r="F70" s="9">
        <f t="shared" ref="F70:F71" si="4">ABS(D70-C70)/C70</f>
        <v>9.8205128205128194</v>
      </c>
    </row>
    <row r="71" spans="1:13" ht="15" thickBot="1" x14ac:dyDescent="0.4">
      <c r="A71" s="10">
        <v>3</v>
      </c>
      <c r="B71" s="11" t="s">
        <v>21</v>
      </c>
      <c r="C71" s="11">
        <v>1.25</v>
      </c>
      <c r="D71" s="11">
        <v>5.25</v>
      </c>
      <c r="E71" s="11" t="s">
        <v>11</v>
      </c>
      <c r="F71" s="12">
        <f t="shared" si="4"/>
        <v>3.2</v>
      </c>
    </row>
    <row r="74" spans="1:13" x14ac:dyDescent="0.35">
      <c r="M74">
        <v>3.3346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74F9-1316-4719-AA70-2E3DA6DA1D67}">
  <dimension ref="A1:AV66"/>
  <sheetViews>
    <sheetView topLeftCell="AC1" zoomScale="84" zoomScaleNormal="85" workbookViewId="0">
      <selection activeCell="AE43" sqref="AE43"/>
    </sheetView>
  </sheetViews>
  <sheetFormatPr defaultRowHeight="14.5" x14ac:dyDescent="0.35"/>
  <cols>
    <col min="2" max="2" width="15.1796875" customWidth="1"/>
    <col min="3" max="3" width="27.36328125" customWidth="1"/>
    <col min="4" max="4" width="19.7265625" customWidth="1"/>
    <col min="5" max="5" width="10.08984375" customWidth="1"/>
    <col min="16" max="17" width="12.26953125" customWidth="1"/>
    <col min="18" max="18" width="15.7265625" customWidth="1"/>
    <col min="19" max="19" width="10.6328125" customWidth="1"/>
  </cols>
  <sheetData>
    <row r="1" spans="1:48" ht="15" thickBot="1" x14ac:dyDescent="0.4">
      <c r="A1" t="s">
        <v>29</v>
      </c>
    </row>
    <row r="2" spans="1:48" x14ac:dyDescent="0.35">
      <c r="A2" s="14" t="s">
        <v>0</v>
      </c>
      <c r="B2" s="15" t="s">
        <v>4</v>
      </c>
      <c r="C2" s="15" t="s">
        <v>3</v>
      </c>
      <c r="D2" s="15" t="s">
        <v>1</v>
      </c>
      <c r="E2" s="16" t="s">
        <v>9</v>
      </c>
      <c r="AQ2" t="s">
        <v>47</v>
      </c>
    </row>
    <row r="3" spans="1:48" ht="15" thickBot="1" x14ac:dyDescent="0.4">
      <c r="A3" s="17">
        <v>1</v>
      </c>
      <c r="B3" s="1">
        <v>1</v>
      </c>
      <c r="C3" s="1">
        <v>1.1000000000000001</v>
      </c>
      <c r="D3" s="1" t="s">
        <v>2</v>
      </c>
      <c r="E3" s="18">
        <f>ABS((C3-B3)/B3)</f>
        <v>0.10000000000000009</v>
      </c>
      <c r="AC3" t="s">
        <v>44</v>
      </c>
      <c r="AQ3" t="s">
        <v>31</v>
      </c>
    </row>
    <row r="4" spans="1:48" ht="15" thickBot="1" x14ac:dyDescent="0.4">
      <c r="A4" s="17">
        <v>2</v>
      </c>
      <c r="B4" s="1">
        <v>2</v>
      </c>
      <c r="C4" s="1">
        <v>2.4</v>
      </c>
      <c r="D4" s="1" t="s">
        <v>2</v>
      </c>
      <c r="E4" s="18">
        <f t="shared" ref="E4:E14" si="0">ABS((C4-B4)/B4)</f>
        <v>0.19999999999999996</v>
      </c>
      <c r="O4" t="s">
        <v>45</v>
      </c>
      <c r="AC4" t="s">
        <v>46</v>
      </c>
      <c r="AQ4" s="5" t="s">
        <v>15</v>
      </c>
      <c r="AR4" s="6" t="s">
        <v>14</v>
      </c>
      <c r="AS4" s="6" t="s">
        <v>4</v>
      </c>
      <c r="AT4" s="6" t="s">
        <v>3</v>
      </c>
      <c r="AU4" s="6" t="s">
        <v>1</v>
      </c>
      <c r="AV4" s="7" t="s">
        <v>16</v>
      </c>
    </row>
    <row r="5" spans="1:48" x14ac:dyDescent="0.35">
      <c r="A5" s="17">
        <v>3</v>
      </c>
      <c r="B5" s="2">
        <v>3</v>
      </c>
      <c r="C5" s="1">
        <v>3.6</v>
      </c>
      <c r="D5" s="1" t="s">
        <v>2</v>
      </c>
      <c r="E5" s="18">
        <f t="shared" si="0"/>
        <v>0.20000000000000004</v>
      </c>
      <c r="O5" s="14" t="s">
        <v>0</v>
      </c>
      <c r="P5" s="15" t="s">
        <v>4</v>
      </c>
      <c r="Q5" s="15" t="s">
        <v>3</v>
      </c>
      <c r="R5" s="15" t="s">
        <v>1</v>
      </c>
      <c r="S5" s="16" t="s">
        <v>9</v>
      </c>
      <c r="AC5" s="14" t="s">
        <v>0</v>
      </c>
      <c r="AD5" s="15" t="s">
        <v>4</v>
      </c>
      <c r="AE5" s="15" t="s">
        <v>3</v>
      </c>
      <c r="AF5" s="15" t="s">
        <v>1</v>
      </c>
      <c r="AG5" s="16" t="s">
        <v>9</v>
      </c>
      <c r="AQ5" s="8">
        <v>1</v>
      </c>
      <c r="AR5" s="4" t="s">
        <v>40</v>
      </c>
      <c r="AS5" s="4">
        <v>0.41</v>
      </c>
      <c r="AT5" s="4">
        <v>2.87</v>
      </c>
      <c r="AU5" s="4" t="s">
        <v>11</v>
      </c>
      <c r="AV5" s="9">
        <f>ABS((AS5-AT5)/AS5)</f>
        <v>6</v>
      </c>
    </row>
    <row r="6" spans="1:48" x14ac:dyDescent="0.35">
      <c r="A6" s="17">
        <v>4</v>
      </c>
      <c r="B6" s="1">
        <v>4</v>
      </c>
      <c r="C6" s="1">
        <v>4.9000000000000004</v>
      </c>
      <c r="D6" s="1" t="s">
        <v>2</v>
      </c>
      <c r="E6" s="18">
        <f t="shared" si="0"/>
        <v>0.22500000000000009</v>
      </c>
      <c r="O6" s="17">
        <v>1</v>
      </c>
      <c r="P6" s="1">
        <v>10</v>
      </c>
      <c r="Q6" s="1">
        <v>8</v>
      </c>
      <c r="R6" s="1" t="s">
        <v>2</v>
      </c>
      <c r="S6" s="18">
        <v>0</v>
      </c>
      <c r="AC6" s="17">
        <v>1</v>
      </c>
      <c r="AD6" s="1">
        <v>0</v>
      </c>
      <c r="AE6" s="1">
        <v>3</v>
      </c>
      <c r="AF6" s="1" t="s">
        <v>2</v>
      </c>
      <c r="AG6" s="18">
        <v>0</v>
      </c>
      <c r="AQ6" s="8">
        <v>2</v>
      </c>
      <c r="AR6" s="4" t="s">
        <v>26</v>
      </c>
      <c r="AS6" s="25">
        <v>1.33</v>
      </c>
      <c r="AT6" s="25">
        <v>3.9750000000000001</v>
      </c>
      <c r="AU6" s="4" t="s">
        <v>11</v>
      </c>
      <c r="AV6" s="9">
        <f t="shared" ref="AV6:AV7" si="1">ABS((AS6-AT6)/AS6)</f>
        <v>1.988721804511278</v>
      </c>
    </row>
    <row r="7" spans="1:48" ht="15" thickBot="1" x14ac:dyDescent="0.4">
      <c r="A7" s="17">
        <v>5</v>
      </c>
      <c r="B7" s="1">
        <v>5</v>
      </c>
      <c r="C7" s="1">
        <v>6.1</v>
      </c>
      <c r="D7" s="1" t="s">
        <v>2</v>
      </c>
      <c r="E7" s="18">
        <f t="shared" si="0"/>
        <v>0.21999999999999992</v>
      </c>
      <c r="O7" s="17">
        <v>2</v>
      </c>
      <c r="P7" s="1">
        <v>20</v>
      </c>
      <c r="Q7" s="1">
        <v>16</v>
      </c>
      <c r="R7" s="1" t="s">
        <v>2</v>
      </c>
      <c r="S7" s="18">
        <f t="shared" ref="S7:S17" si="2">ABS((Q7-P7)/P7)</f>
        <v>0.2</v>
      </c>
      <c r="AC7" s="17">
        <v>2</v>
      </c>
      <c r="AD7" s="1">
        <v>20</v>
      </c>
      <c r="AE7" s="1">
        <v>20</v>
      </c>
      <c r="AF7" s="1" t="s">
        <v>2</v>
      </c>
      <c r="AG7" s="18">
        <f t="shared" ref="AG7:AG17" si="3">ABS((AE7-AD7)/AD7)</f>
        <v>0</v>
      </c>
      <c r="AQ7" s="10">
        <v>3</v>
      </c>
      <c r="AR7" s="11" t="s">
        <v>41</v>
      </c>
      <c r="AS7" s="11">
        <v>1.69</v>
      </c>
      <c r="AT7" s="11">
        <v>4.8849999999999998</v>
      </c>
      <c r="AU7" s="11" t="s">
        <v>11</v>
      </c>
      <c r="AV7" s="12">
        <f t="shared" si="1"/>
        <v>1.8905325443786982</v>
      </c>
    </row>
    <row r="8" spans="1:48" x14ac:dyDescent="0.35">
      <c r="A8" s="17">
        <v>6</v>
      </c>
      <c r="B8" s="1">
        <v>6</v>
      </c>
      <c r="C8" s="1">
        <v>7.3</v>
      </c>
      <c r="D8" s="1" t="s">
        <v>2</v>
      </c>
      <c r="E8" s="18">
        <f t="shared" si="0"/>
        <v>0.21666666666666665</v>
      </c>
      <c r="O8" s="17">
        <v>3</v>
      </c>
      <c r="P8" s="1">
        <v>40</v>
      </c>
      <c r="Q8" s="1">
        <v>31</v>
      </c>
      <c r="R8" s="1" t="s">
        <v>2</v>
      </c>
      <c r="S8" s="18">
        <f t="shared" si="2"/>
        <v>0.22500000000000001</v>
      </c>
      <c r="AC8" s="17">
        <v>3</v>
      </c>
      <c r="AD8" s="1">
        <v>40</v>
      </c>
      <c r="AE8" s="1">
        <v>39</v>
      </c>
      <c r="AF8" s="1" t="s">
        <v>2</v>
      </c>
      <c r="AG8" s="18">
        <f t="shared" si="3"/>
        <v>2.5000000000000001E-2</v>
      </c>
    </row>
    <row r="9" spans="1:48" x14ac:dyDescent="0.35">
      <c r="A9" s="17">
        <v>7</v>
      </c>
      <c r="B9" s="2">
        <v>7</v>
      </c>
      <c r="C9" s="1">
        <v>8.5</v>
      </c>
      <c r="D9" s="1" t="s">
        <v>2</v>
      </c>
      <c r="E9" s="18">
        <f t="shared" si="0"/>
        <v>0.21428571428571427</v>
      </c>
      <c r="O9" s="17">
        <v>4</v>
      </c>
      <c r="P9" s="1">
        <v>60</v>
      </c>
      <c r="Q9" s="1">
        <v>47</v>
      </c>
      <c r="R9" s="1" t="s">
        <v>2</v>
      </c>
      <c r="S9" s="18">
        <f t="shared" si="2"/>
        <v>0.21666666666666667</v>
      </c>
      <c r="AC9" s="17">
        <v>4</v>
      </c>
      <c r="AD9" s="1">
        <v>60</v>
      </c>
      <c r="AE9" s="1">
        <v>58</v>
      </c>
      <c r="AF9" s="1" t="s">
        <v>2</v>
      </c>
      <c r="AG9" s="18">
        <f t="shared" si="3"/>
        <v>3.3333333333333333E-2</v>
      </c>
    </row>
    <row r="10" spans="1:48" x14ac:dyDescent="0.35">
      <c r="A10" s="17">
        <v>8</v>
      </c>
      <c r="B10" s="1">
        <v>8</v>
      </c>
      <c r="C10" s="1">
        <v>9.8000000000000007</v>
      </c>
      <c r="D10" s="1" t="s">
        <v>2</v>
      </c>
      <c r="E10" s="18">
        <f t="shared" si="0"/>
        <v>0.22500000000000009</v>
      </c>
      <c r="O10" s="17">
        <v>5</v>
      </c>
      <c r="P10" s="1">
        <v>80</v>
      </c>
      <c r="Q10" s="1">
        <v>63</v>
      </c>
      <c r="R10" s="1" t="s">
        <v>2</v>
      </c>
      <c r="S10" s="18">
        <f t="shared" si="2"/>
        <v>0.21249999999999999</v>
      </c>
      <c r="AC10" s="17">
        <v>5</v>
      </c>
      <c r="AD10" s="1">
        <v>80</v>
      </c>
      <c r="AE10" s="1">
        <v>78</v>
      </c>
      <c r="AF10" s="1" t="s">
        <v>2</v>
      </c>
      <c r="AG10" s="18">
        <f t="shared" si="3"/>
        <v>2.5000000000000001E-2</v>
      </c>
    </row>
    <row r="11" spans="1:48" x14ac:dyDescent="0.35">
      <c r="A11" s="17">
        <v>9</v>
      </c>
      <c r="B11" s="1">
        <v>9</v>
      </c>
      <c r="C11" s="1">
        <v>10.9</v>
      </c>
      <c r="D11" s="1" t="s">
        <v>2</v>
      </c>
      <c r="E11" s="18">
        <f t="shared" si="0"/>
        <v>0.21111111111111114</v>
      </c>
      <c r="O11" s="17">
        <v>6</v>
      </c>
      <c r="P11" s="1">
        <v>100</v>
      </c>
      <c r="Q11" s="1">
        <v>78</v>
      </c>
      <c r="R11" s="1" t="s">
        <v>2</v>
      </c>
      <c r="S11" s="18">
        <f t="shared" si="2"/>
        <v>0.22</v>
      </c>
      <c r="AC11" s="17">
        <v>6</v>
      </c>
      <c r="AD11" s="1">
        <v>100</v>
      </c>
      <c r="AE11" s="1">
        <v>97</v>
      </c>
      <c r="AF11" s="1" t="s">
        <v>2</v>
      </c>
      <c r="AG11" s="18">
        <f t="shared" si="3"/>
        <v>0.03</v>
      </c>
    </row>
    <row r="12" spans="1:48" x14ac:dyDescent="0.35">
      <c r="A12" s="17">
        <v>10</v>
      </c>
      <c r="B12" s="1">
        <v>10</v>
      </c>
      <c r="C12" s="1">
        <v>12.2</v>
      </c>
      <c r="D12" s="1" t="s">
        <v>2</v>
      </c>
      <c r="E12" s="18">
        <f t="shared" si="0"/>
        <v>0.21999999999999992</v>
      </c>
      <c r="O12" s="17">
        <v>7</v>
      </c>
      <c r="P12" s="1">
        <v>120</v>
      </c>
      <c r="Q12" s="1">
        <v>94</v>
      </c>
      <c r="R12" s="1" t="s">
        <v>2</v>
      </c>
      <c r="S12" s="18">
        <f t="shared" si="2"/>
        <v>0.21666666666666667</v>
      </c>
      <c r="AC12" s="17">
        <v>7</v>
      </c>
      <c r="AD12" s="1">
        <v>120</v>
      </c>
      <c r="AE12" s="1">
        <v>116</v>
      </c>
      <c r="AF12" s="1" t="s">
        <v>2</v>
      </c>
      <c r="AG12" s="18">
        <f t="shared" si="3"/>
        <v>3.3333333333333333E-2</v>
      </c>
    </row>
    <row r="13" spans="1:48" x14ac:dyDescent="0.35">
      <c r="A13" s="17">
        <v>11</v>
      </c>
      <c r="B13" s="2">
        <v>11</v>
      </c>
      <c r="C13" s="1">
        <v>13.4</v>
      </c>
      <c r="D13" s="1" t="s">
        <v>2</v>
      </c>
      <c r="E13" s="18">
        <f t="shared" si="0"/>
        <v>0.21818181818181823</v>
      </c>
      <c r="O13" s="17">
        <v>8</v>
      </c>
      <c r="P13" s="1">
        <v>140</v>
      </c>
      <c r="Q13" s="1">
        <v>110</v>
      </c>
      <c r="R13" s="1" t="s">
        <v>2</v>
      </c>
      <c r="S13" s="18">
        <f t="shared" si="2"/>
        <v>0.21428571428571427</v>
      </c>
      <c r="AC13" s="17">
        <v>8</v>
      </c>
      <c r="AD13" s="1">
        <v>140</v>
      </c>
      <c r="AE13" s="1">
        <v>136</v>
      </c>
      <c r="AF13" s="1" t="s">
        <v>2</v>
      </c>
      <c r="AG13" s="18">
        <f t="shared" si="3"/>
        <v>2.8571428571428571E-2</v>
      </c>
    </row>
    <row r="14" spans="1:48" ht="15" thickBot="1" x14ac:dyDescent="0.4">
      <c r="A14" s="19">
        <v>12</v>
      </c>
      <c r="B14" s="20">
        <v>12</v>
      </c>
      <c r="C14" s="20">
        <v>14.6</v>
      </c>
      <c r="D14" s="20" t="s">
        <v>2</v>
      </c>
      <c r="E14" s="21">
        <f t="shared" si="0"/>
        <v>0.21666666666666665</v>
      </c>
      <c r="O14" s="17">
        <v>9</v>
      </c>
      <c r="P14" s="1">
        <v>160</v>
      </c>
      <c r="Q14" s="1">
        <v>125</v>
      </c>
      <c r="R14" s="1" t="s">
        <v>2</v>
      </c>
      <c r="S14" s="18">
        <f t="shared" si="2"/>
        <v>0.21875</v>
      </c>
      <c r="AC14" s="17">
        <v>9</v>
      </c>
      <c r="AD14" s="1">
        <v>160</v>
      </c>
      <c r="AE14" s="1">
        <v>156</v>
      </c>
      <c r="AF14" s="1" t="s">
        <v>2</v>
      </c>
      <c r="AG14" s="18">
        <f t="shared" si="3"/>
        <v>2.5000000000000001E-2</v>
      </c>
    </row>
    <row r="15" spans="1:48" x14ac:dyDescent="0.35">
      <c r="O15" s="17">
        <v>10</v>
      </c>
      <c r="P15" s="1">
        <v>180</v>
      </c>
      <c r="Q15" s="1">
        <v>140</v>
      </c>
      <c r="R15" s="1" t="s">
        <v>2</v>
      </c>
      <c r="S15" s="18">
        <f t="shared" si="2"/>
        <v>0.22222222222222221</v>
      </c>
      <c r="AC15" s="17">
        <v>10</v>
      </c>
      <c r="AD15" s="1">
        <v>180</v>
      </c>
      <c r="AE15" s="1">
        <v>177</v>
      </c>
      <c r="AF15" s="1" t="s">
        <v>2</v>
      </c>
      <c r="AG15" s="18">
        <f t="shared" si="3"/>
        <v>1.6666666666666666E-2</v>
      </c>
    </row>
    <row r="16" spans="1:48" x14ac:dyDescent="0.35">
      <c r="O16" s="17">
        <v>11</v>
      </c>
      <c r="P16" s="1">
        <v>200</v>
      </c>
      <c r="Q16" s="1">
        <v>156</v>
      </c>
      <c r="R16" s="1" t="s">
        <v>2</v>
      </c>
      <c r="S16" s="18">
        <f t="shared" si="2"/>
        <v>0.22</v>
      </c>
      <c r="AC16" s="17">
        <v>11</v>
      </c>
      <c r="AD16" s="1">
        <v>200</v>
      </c>
      <c r="AE16" s="1">
        <v>194</v>
      </c>
      <c r="AF16" s="1" t="s">
        <v>2</v>
      </c>
      <c r="AG16" s="18">
        <f t="shared" si="3"/>
        <v>0.03</v>
      </c>
    </row>
    <row r="17" spans="1:36" ht="15" thickBot="1" x14ac:dyDescent="0.4">
      <c r="O17" s="19">
        <v>12</v>
      </c>
      <c r="P17" s="20">
        <v>220</v>
      </c>
      <c r="Q17" s="20">
        <v>173</v>
      </c>
      <c r="R17" s="20" t="s">
        <v>2</v>
      </c>
      <c r="S17" s="21">
        <f t="shared" si="2"/>
        <v>0.21363636363636362</v>
      </c>
      <c r="AC17" s="19">
        <v>12</v>
      </c>
      <c r="AD17" s="20">
        <v>220</v>
      </c>
      <c r="AE17" s="20">
        <v>215</v>
      </c>
      <c r="AF17" s="20" t="s">
        <v>2</v>
      </c>
      <c r="AG17" s="21">
        <f t="shared" si="3"/>
        <v>2.2727272727272728E-2</v>
      </c>
    </row>
    <row r="18" spans="1:36" ht="15" thickBot="1" x14ac:dyDescent="0.4">
      <c r="A18" t="s">
        <v>27</v>
      </c>
      <c r="O18" s="24"/>
    </row>
    <row r="19" spans="1:36" x14ac:dyDescent="0.35">
      <c r="A19" s="5" t="s">
        <v>15</v>
      </c>
      <c r="B19" s="6" t="s">
        <v>14</v>
      </c>
      <c r="C19" s="6" t="s">
        <v>4</v>
      </c>
      <c r="D19" s="6" t="s">
        <v>3</v>
      </c>
      <c r="E19" s="6" t="s">
        <v>1</v>
      </c>
      <c r="F19" s="7" t="s">
        <v>16</v>
      </c>
    </row>
    <row r="20" spans="1:36" x14ac:dyDescent="0.35">
      <c r="A20" s="8">
        <v>1</v>
      </c>
      <c r="B20" s="4" t="s">
        <v>17</v>
      </c>
      <c r="C20" s="4">
        <v>0.43</v>
      </c>
      <c r="D20" s="4">
        <v>3.605</v>
      </c>
      <c r="E20" s="4" t="s">
        <v>11</v>
      </c>
      <c r="F20" s="9" t="e">
        <f>ABS((#REF!-#REF!)/#REF!)</f>
        <v>#REF!</v>
      </c>
    </row>
    <row r="21" spans="1:36" x14ac:dyDescent="0.35">
      <c r="A21" s="8">
        <v>2</v>
      </c>
      <c r="B21" s="4" t="s">
        <v>28</v>
      </c>
      <c r="C21" s="4">
        <v>1.26</v>
      </c>
      <c r="D21" s="4">
        <v>4.75</v>
      </c>
      <c r="E21" s="4" t="s">
        <v>11</v>
      </c>
      <c r="F21" s="9">
        <f t="shared" ref="F21:F22" si="4">ABS((C21-D21)/C21)</f>
        <v>2.7698412698412698</v>
      </c>
      <c r="AC21" t="s">
        <v>39</v>
      </c>
    </row>
    <row r="22" spans="1:36" ht="15" thickBot="1" x14ac:dyDescent="0.4">
      <c r="A22" s="10">
        <v>3</v>
      </c>
      <c r="B22" s="11" t="s">
        <v>26</v>
      </c>
      <c r="C22" s="26">
        <v>1.46</v>
      </c>
      <c r="D22" s="26">
        <v>5.2450000000000001</v>
      </c>
      <c r="E22" s="11" t="s">
        <v>11</v>
      </c>
      <c r="F22" s="12">
        <f t="shared" si="4"/>
        <v>2.5924657534246576</v>
      </c>
      <c r="AC22" t="s">
        <v>34</v>
      </c>
    </row>
    <row r="23" spans="1:36" ht="15" thickBot="1" x14ac:dyDescent="0.4">
      <c r="O23" t="s">
        <v>34</v>
      </c>
      <c r="AC23" s="5" t="s">
        <v>15</v>
      </c>
      <c r="AD23" s="6" t="s">
        <v>14</v>
      </c>
      <c r="AE23" s="6" t="s">
        <v>4</v>
      </c>
      <c r="AF23" s="6" t="s">
        <v>3</v>
      </c>
      <c r="AG23" s="6" t="s">
        <v>1</v>
      </c>
      <c r="AH23" s="7" t="s">
        <v>16</v>
      </c>
    </row>
    <row r="24" spans="1:36" x14ac:dyDescent="0.35">
      <c r="O24" s="5" t="s">
        <v>15</v>
      </c>
      <c r="P24" s="6" t="s">
        <v>14</v>
      </c>
      <c r="Q24" s="6" t="s">
        <v>4</v>
      </c>
      <c r="R24" s="6" t="s">
        <v>3</v>
      </c>
      <c r="S24" s="6" t="s">
        <v>1</v>
      </c>
      <c r="T24" s="7" t="s">
        <v>16</v>
      </c>
      <c r="AC24" s="8">
        <v>1</v>
      </c>
      <c r="AD24" s="4" t="s">
        <v>40</v>
      </c>
      <c r="AE24" s="4">
        <v>4.4999999999999998E-2</v>
      </c>
      <c r="AF24" s="4">
        <v>0.11</v>
      </c>
      <c r="AG24" s="4" t="s">
        <v>11</v>
      </c>
      <c r="AH24" s="9">
        <f>ABS(AF24-AE24)/AE24</f>
        <v>1.4444444444444446</v>
      </c>
    </row>
    <row r="25" spans="1:36" x14ac:dyDescent="0.35">
      <c r="O25" s="8">
        <v>1</v>
      </c>
      <c r="P25" s="4" t="s">
        <v>28</v>
      </c>
      <c r="Q25" s="4">
        <v>0.03</v>
      </c>
      <c r="R25" s="4">
        <v>0.375</v>
      </c>
      <c r="S25" s="4" t="s">
        <v>11</v>
      </c>
      <c r="T25" s="9">
        <f>ABS(R25-Q25)/Q25</f>
        <v>11.5</v>
      </c>
      <c r="AC25" s="8">
        <v>2</v>
      </c>
      <c r="AD25" s="4" t="s">
        <v>26</v>
      </c>
      <c r="AE25" s="4">
        <v>8.6999999999999994E-2</v>
      </c>
      <c r="AF25" s="4">
        <v>0.14000000000000001</v>
      </c>
      <c r="AG25" s="4" t="s">
        <v>11</v>
      </c>
      <c r="AH25" s="9">
        <f t="shared" ref="AH25:AH26" si="5">ABS(AF25-AE25)/AE25</f>
        <v>0.60919540229885083</v>
      </c>
      <c r="AI25" s="22"/>
      <c r="AJ25" s="22"/>
    </row>
    <row r="26" spans="1:36" ht="15" thickBot="1" x14ac:dyDescent="0.4">
      <c r="O26" s="8">
        <v>2</v>
      </c>
      <c r="P26" s="4" t="s">
        <v>21</v>
      </c>
      <c r="Q26" s="4">
        <v>0.14000000000000001</v>
      </c>
      <c r="R26" s="4">
        <v>0.44</v>
      </c>
      <c r="S26" s="4" t="s">
        <v>11</v>
      </c>
      <c r="T26" s="9">
        <f t="shared" ref="T26:T27" si="6">ABS(R26-Q26)/Q26</f>
        <v>2.1428571428571428</v>
      </c>
      <c r="AC26" s="10">
        <v>3</v>
      </c>
      <c r="AD26" s="11" t="s">
        <v>41</v>
      </c>
      <c r="AE26" s="11">
        <v>0.115</v>
      </c>
      <c r="AF26" s="11">
        <v>0.18</v>
      </c>
      <c r="AG26" s="11" t="s">
        <v>11</v>
      </c>
      <c r="AH26" s="12">
        <f t="shared" si="5"/>
        <v>0.56521739130434767</v>
      </c>
    </row>
    <row r="27" spans="1:36" ht="15" thickBot="1" x14ac:dyDescent="0.4">
      <c r="O27" s="10">
        <v>3</v>
      </c>
      <c r="P27" s="11" t="s">
        <v>17</v>
      </c>
      <c r="Q27" s="11">
        <v>0.94</v>
      </c>
      <c r="R27" s="11">
        <v>2.44</v>
      </c>
      <c r="S27" s="11" t="s">
        <v>11</v>
      </c>
      <c r="T27" s="12">
        <f t="shared" si="6"/>
        <v>1.595744680851064</v>
      </c>
    </row>
    <row r="29" spans="1:36" ht="15" thickBot="1" x14ac:dyDescent="0.4">
      <c r="O29" t="s">
        <v>36</v>
      </c>
    </row>
    <row r="30" spans="1:36" x14ac:dyDescent="0.35">
      <c r="O30" s="5" t="s">
        <v>15</v>
      </c>
      <c r="P30" s="6" t="s">
        <v>14</v>
      </c>
      <c r="Q30" s="6" t="s">
        <v>4</v>
      </c>
      <c r="R30" s="6" t="s">
        <v>3</v>
      </c>
      <c r="S30" s="6" t="s">
        <v>1</v>
      </c>
      <c r="T30" s="7" t="s">
        <v>16</v>
      </c>
    </row>
    <row r="31" spans="1:36" x14ac:dyDescent="0.35">
      <c r="O31" s="8">
        <v>1</v>
      </c>
      <c r="P31" s="4" t="s">
        <v>35</v>
      </c>
      <c r="Q31" s="4">
        <v>8.6999999999999994E-2</v>
      </c>
      <c r="R31" s="4">
        <v>0.19400000000000001</v>
      </c>
      <c r="S31" s="4" t="s">
        <v>11</v>
      </c>
      <c r="T31" s="9">
        <f>ABS(R31-Q31)/Q31</f>
        <v>1.2298850574712645</v>
      </c>
    </row>
    <row r="32" spans="1:36" x14ac:dyDescent="0.35">
      <c r="O32" s="8">
        <v>2</v>
      </c>
      <c r="P32" s="4" t="s">
        <v>38</v>
      </c>
      <c r="Q32" s="4">
        <v>0.02</v>
      </c>
      <c r="R32" s="4">
        <v>0.19800000000000001</v>
      </c>
      <c r="S32" s="4" t="s">
        <v>11</v>
      </c>
      <c r="T32" s="9">
        <f t="shared" ref="T32:T33" si="7">ABS(R32-Q32)/Q32</f>
        <v>8.9</v>
      </c>
    </row>
    <row r="33" spans="1:34" ht="15" thickBot="1" x14ac:dyDescent="0.4">
      <c r="O33" s="10">
        <v>3</v>
      </c>
      <c r="P33" s="11" t="s">
        <v>37</v>
      </c>
      <c r="Q33" s="11">
        <v>0.43</v>
      </c>
      <c r="R33" s="11">
        <v>0.19500000000000001</v>
      </c>
      <c r="S33" s="11" t="s">
        <v>11</v>
      </c>
      <c r="T33" s="12">
        <f t="shared" si="7"/>
        <v>0.54651162790697672</v>
      </c>
    </row>
    <row r="34" spans="1:34" ht="15" thickBot="1" x14ac:dyDescent="0.4">
      <c r="A34" t="s">
        <v>30</v>
      </c>
    </row>
    <row r="35" spans="1:34" x14ac:dyDescent="0.35">
      <c r="A35" s="14" t="s">
        <v>0</v>
      </c>
      <c r="B35" s="15" t="s">
        <v>4</v>
      </c>
      <c r="C35" s="15" t="s">
        <v>3</v>
      </c>
      <c r="D35" s="15" t="s">
        <v>1</v>
      </c>
      <c r="E35" s="16" t="s">
        <v>9</v>
      </c>
    </row>
    <row r="36" spans="1:34" x14ac:dyDescent="0.35">
      <c r="A36" s="17">
        <v>1</v>
      </c>
      <c r="B36" s="1">
        <v>1</v>
      </c>
      <c r="C36" s="1">
        <v>0.9</v>
      </c>
      <c r="D36" s="1" t="s">
        <v>2</v>
      </c>
      <c r="E36" s="18">
        <f>ABS((C36-B36)/B36)</f>
        <v>9.9999999999999978E-2</v>
      </c>
    </row>
    <row r="37" spans="1:34" x14ac:dyDescent="0.35">
      <c r="A37" s="17">
        <v>2</v>
      </c>
      <c r="B37" s="1">
        <v>2</v>
      </c>
      <c r="C37" s="1">
        <v>1.9</v>
      </c>
      <c r="D37" s="1" t="s">
        <v>2</v>
      </c>
      <c r="E37" s="18">
        <f t="shared" ref="E37:E47" si="8">ABS((C37-B37)/B37)</f>
        <v>5.0000000000000044E-2</v>
      </c>
    </row>
    <row r="38" spans="1:34" x14ac:dyDescent="0.35">
      <c r="A38" s="17">
        <v>3</v>
      </c>
      <c r="B38" s="2">
        <v>3</v>
      </c>
      <c r="C38" s="1">
        <v>2.9</v>
      </c>
      <c r="D38" s="1" t="s">
        <v>2</v>
      </c>
      <c r="E38" s="18">
        <f t="shared" si="8"/>
        <v>3.3333333333333361E-2</v>
      </c>
    </row>
    <row r="39" spans="1:34" x14ac:dyDescent="0.35">
      <c r="A39" s="17">
        <v>4</v>
      </c>
      <c r="B39" s="1">
        <v>4</v>
      </c>
      <c r="C39" s="1">
        <v>3.9</v>
      </c>
      <c r="D39" s="1" t="s">
        <v>2</v>
      </c>
      <c r="E39" s="18">
        <f t="shared" si="8"/>
        <v>2.5000000000000022E-2</v>
      </c>
    </row>
    <row r="40" spans="1:34" x14ac:dyDescent="0.35">
      <c r="A40" s="17">
        <v>5</v>
      </c>
      <c r="B40" s="1">
        <v>5</v>
      </c>
      <c r="C40" s="1">
        <v>4.9000000000000004</v>
      </c>
      <c r="D40" s="1" t="s">
        <v>2</v>
      </c>
      <c r="E40" s="18">
        <f t="shared" si="8"/>
        <v>1.9999999999999928E-2</v>
      </c>
    </row>
    <row r="41" spans="1:34" x14ac:dyDescent="0.35">
      <c r="A41" s="17">
        <v>6</v>
      </c>
      <c r="B41" s="1">
        <v>6</v>
      </c>
      <c r="C41" s="1">
        <v>5.9</v>
      </c>
      <c r="D41" s="1" t="s">
        <v>2</v>
      </c>
      <c r="E41" s="18">
        <f t="shared" si="8"/>
        <v>1.6666666666666607E-2</v>
      </c>
    </row>
    <row r="42" spans="1:34" x14ac:dyDescent="0.35">
      <c r="A42" s="17">
        <v>7</v>
      </c>
      <c r="B42" s="2">
        <v>7</v>
      </c>
      <c r="C42" s="1">
        <v>6.9</v>
      </c>
      <c r="D42" s="1" t="s">
        <v>2</v>
      </c>
      <c r="E42" s="18">
        <f t="shared" si="8"/>
        <v>1.4285714285714235E-2</v>
      </c>
    </row>
    <row r="43" spans="1:34" ht="15" thickBot="1" x14ac:dyDescent="0.4">
      <c r="A43" s="17">
        <v>8</v>
      </c>
      <c r="B43" s="1">
        <v>8</v>
      </c>
      <c r="C43" s="1">
        <v>7.9</v>
      </c>
      <c r="D43" s="1" t="s">
        <v>2</v>
      </c>
      <c r="E43" s="18">
        <f t="shared" si="8"/>
        <v>1.2499999999999956E-2</v>
      </c>
      <c r="AC43" t="s">
        <v>42</v>
      </c>
      <c r="AE43" t="s">
        <v>36</v>
      </c>
    </row>
    <row r="44" spans="1:34" x14ac:dyDescent="0.35">
      <c r="A44" s="17">
        <v>9</v>
      </c>
      <c r="B44" s="1">
        <v>9</v>
      </c>
      <c r="C44" s="1">
        <v>8.9</v>
      </c>
      <c r="D44" s="1" t="s">
        <v>2</v>
      </c>
      <c r="E44" s="18">
        <f t="shared" si="8"/>
        <v>1.1111111111111072E-2</v>
      </c>
      <c r="AC44" s="5" t="s">
        <v>15</v>
      </c>
      <c r="AD44" s="6" t="s">
        <v>14</v>
      </c>
      <c r="AE44" s="6" t="s">
        <v>4</v>
      </c>
      <c r="AF44" s="6" t="s">
        <v>3</v>
      </c>
      <c r="AG44" s="6" t="s">
        <v>1</v>
      </c>
      <c r="AH44" s="7" t="s">
        <v>16</v>
      </c>
    </row>
    <row r="45" spans="1:34" x14ac:dyDescent="0.35">
      <c r="A45" s="17">
        <v>10</v>
      </c>
      <c r="B45" s="1">
        <v>10</v>
      </c>
      <c r="C45" s="1">
        <v>9.9</v>
      </c>
      <c r="D45" s="1" t="s">
        <v>2</v>
      </c>
      <c r="E45" s="18">
        <f t="shared" si="8"/>
        <v>9.9999999999999638E-3</v>
      </c>
      <c r="AC45" s="8">
        <v>1</v>
      </c>
      <c r="AD45" s="4" t="s">
        <v>40</v>
      </c>
      <c r="AE45" s="4">
        <v>4.4999999999999998E-2</v>
      </c>
      <c r="AF45" s="4">
        <v>0.28000000000000003</v>
      </c>
      <c r="AG45" s="4" t="s">
        <v>11</v>
      </c>
      <c r="AH45" s="9">
        <f>ABS(AF45-AE45)/AE45</f>
        <v>5.2222222222222232</v>
      </c>
    </row>
    <row r="46" spans="1:34" x14ac:dyDescent="0.35">
      <c r="A46" s="17">
        <v>11</v>
      </c>
      <c r="B46" s="2">
        <v>11</v>
      </c>
      <c r="C46" s="1">
        <v>10.9</v>
      </c>
      <c r="D46" s="1" t="s">
        <v>2</v>
      </c>
      <c r="E46" s="18">
        <f t="shared" si="8"/>
        <v>9.0909090909090592E-3</v>
      </c>
      <c r="AC46" s="8">
        <v>2</v>
      </c>
      <c r="AD46" s="4" t="s">
        <v>26</v>
      </c>
      <c r="AE46" s="4">
        <v>7.0000000000000007E-2</v>
      </c>
      <c r="AF46" s="4">
        <v>0.23</v>
      </c>
      <c r="AG46" s="4" t="s">
        <v>11</v>
      </c>
      <c r="AH46" s="9">
        <f t="shared" ref="AH46:AH47" si="9">ABS(AF46-AE46)/AE46</f>
        <v>2.2857142857142856</v>
      </c>
    </row>
    <row r="47" spans="1:34" ht="15" thickBot="1" x14ac:dyDescent="0.4">
      <c r="A47" s="19">
        <v>12</v>
      </c>
      <c r="B47" s="20">
        <v>12</v>
      </c>
      <c r="C47" s="20">
        <v>11.9</v>
      </c>
      <c r="D47" s="20" t="s">
        <v>2</v>
      </c>
      <c r="E47" s="21">
        <f t="shared" si="8"/>
        <v>8.3333333333333037E-3</v>
      </c>
      <c r="AC47" s="10">
        <v>3</v>
      </c>
      <c r="AD47" s="11" t="s">
        <v>41</v>
      </c>
      <c r="AE47" s="11">
        <v>0.107</v>
      </c>
      <c r="AF47" s="11">
        <v>0.3</v>
      </c>
      <c r="AG47" s="11" t="s">
        <v>11</v>
      </c>
      <c r="AH47" s="12">
        <f t="shared" si="9"/>
        <v>1.8037383177570094</v>
      </c>
    </row>
    <row r="50" spans="1:6" ht="15" thickBot="1" x14ac:dyDescent="0.4">
      <c r="A50" t="s">
        <v>31</v>
      </c>
    </row>
    <row r="51" spans="1:6" x14ac:dyDescent="0.35">
      <c r="A51" s="5" t="s">
        <v>15</v>
      </c>
      <c r="B51" s="6" t="s">
        <v>14</v>
      </c>
      <c r="C51" s="6" t="s">
        <v>4</v>
      </c>
      <c r="D51" s="6" t="s">
        <v>3</v>
      </c>
      <c r="E51" s="6" t="s">
        <v>1</v>
      </c>
      <c r="F51" s="7" t="s">
        <v>16</v>
      </c>
    </row>
    <row r="52" spans="1:6" x14ac:dyDescent="0.35">
      <c r="A52" s="8">
        <v>1</v>
      </c>
      <c r="B52" s="4" t="s">
        <v>17</v>
      </c>
      <c r="C52" s="4">
        <v>0.41</v>
      </c>
      <c r="D52" s="4">
        <v>2.87</v>
      </c>
      <c r="E52" s="4" t="s">
        <v>11</v>
      </c>
      <c r="F52" s="9">
        <f>ABS((C52-D52)/C52)</f>
        <v>6</v>
      </c>
    </row>
    <row r="53" spans="1:6" x14ac:dyDescent="0.35">
      <c r="A53" s="8">
        <v>2</v>
      </c>
      <c r="B53" s="4" t="s">
        <v>26</v>
      </c>
      <c r="C53" s="25">
        <v>1.33</v>
      </c>
      <c r="D53" s="25">
        <v>3.9750000000000001</v>
      </c>
      <c r="E53" s="4" t="s">
        <v>11</v>
      </c>
      <c r="F53" s="9">
        <f t="shared" ref="F53:F54" si="10">ABS((C53-D53)/C53)</f>
        <v>1.988721804511278</v>
      </c>
    </row>
    <row r="54" spans="1:6" ht="15" thickBot="1" x14ac:dyDescent="0.4">
      <c r="A54" s="10">
        <v>3</v>
      </c>
      <c r="B54" s="11" t="s">
        <v>21</v>
      </c>
      <c r="C54" s="11">
        <v>1.69</v>
      </c>
      <c r="D54" s="11">
        <v>4.8849999999999998</v>
      </c>
      <c r="E54" s="11" t="s">
        <v>11</v>
      </c>
      <c r="F54" s="12">
        <f t="shared" si="10"/>
        <v>1.8905325443786982</v>
      </c>
    </row>
    <row r="56" spans="1:6" ht="15" thickBot="1" x14ac:dyDescent="0.4">
      <c r="A56" t="s">
        <v>32</v>
      </c>
    </row>
    <row r="57" spans="1:6" x14ac:dyDescent="0.35">
      <c r="A57" s="5" t="s">
        <v>15</v>
      </c>
      <c r="B57" s="6" t="s">
        <v>14</v>
      </c>
      <c r="C57" s="6" t="s">
        <v>4</v>
      </c>
      <c r="D57" s="6" t="s">
        <v>3</v>
      </c>
      <c r="E57" s="6" t="s">
        <v>1</v>
      </c>
      <c r="F57" s="7" t="s">
        <v>16</v>
      </c>
    </row>
    <row r="58" spans="1:6" x14ac:dyDescent="0.35">
      <c r="A58" s="8">
        <v>1</v>
      </c>
      <c r="B58" s="4" t="s">
        <v>17</v>
      </c>
      <c r="C58" s="4">
        <v>0.37</v>
      </c>
      <c r="D58" s="4">
        <v>3.5</v>
      </c>
      <c r="E58" s="4" t="s">
        <v>11</v>
      </c>
      <c r="F58" s="9">
        <f>ABS((C58-D58)/C58)</f>
        <v>8.4594594594594597</v>
      </c>
    </row>
    <row r="59" spans="1:6" x14ac:dyDescent="0.35">
      <c r="A59" s="8">
        <v>2</v>
      </c>
      <c r="B59" s="4" t="s">
        <v>28</v>
      </c>
      <c r="C59" s="25">
        <v>0.65</v>
      </c>
      <c r="D59" s="25">
        <v>3.83</v>
      </c>
      <c r="E59" s="4" t="s">
        <v>11</v>
      </c>
      <c r="F59" s="9">
        <f t="shared" ref="F59:F60" si="11">ABS((C59-D59)/C59)</f>
        <v>4.8923076923076927</v>
      </c>
    </row>
    <row r="60" spans="1:6" ht="15" thickBot="1" x14ac:dyDescent="0.4">
      <c r="A60" s="10">
        <v>3</v>
      </c>
      <c r="B60" s="11" t="s">
        <v>26</v>
      </c>
      <c r="C60" s="11">
        <v>1.47</v>
      </c>
      <c r="D60" s="11">
        <v>4.83</v>
      </c>
      <c r="E60" s="11" t="s">
        <v>11</v>
      </c>
      <c r="F60" s="12">
        <f t="shared" si="11"/>
        <v>2.285714285714286</v>
      </c>
    </row>
    <row r="62" spans="1:6" ht="15" thickBot="1" x14ac:dyDescent="0.4">
      <c r="A62" t="s">
        <v>33</v>
      </c>
    </row>
    <row r="63" spans="1:6" x14ac:dyDescent="0.35">
      <c r="A63" s="5" t="s">
        <v>15</v>
      </c>
      <c r="B63" s="6" t="s">
        <v>14</v>
      </c>
      <c r="C63" s="6" t="s">
        <v>4</v>
      </c>
      <c r="D63" s="6" t="s">
        <v>3</v>
      </c>
      <c r="E63" s="6" t="s">
        <v>1</v>
      </c>
      <c r="F63" s="7" t="s">
        <v>16</v>
      </c>
    </row>
    <row r="64" spans="1:6" x14ac:dyDescent="0.35">
      <c r="A64" s="8">
        <v>1</v>
      </c>
      <c r="B64" s="4" t="s">
        <v>17</v>
      </c>
      <c r="C64" s="4">
        <v>0.37</v>
      </c>
      <c r="D64" s="4">
        <v>0.215</v>
      </c>
      <c r="E64" s="4" t="s">
        <v>11</v>
      </c>
      <c r="F64" s="9">
        <f>ABS((C64-D64)/C64)</f>
        <v>0.41891891891891891</v>
      </c>
    </row>
    <row r="65" spans="1:6" x14ac:dyDescent="0.35">
      <c r="A65" s="8">
        <v>2</v>
      </c>
      <c r="B65" s="4" t="s">
        <v>28</v>
      </c>
      <c r="C65" s="25">
        <v>0.87</v>
      </c>
      <c r="D65" s="25">
        <v>0.74</v>
      </c>
      <c r="E65" s="4" t="s">
        <v>11</v>
      </c>
      <c r="F65" s="9">
        <f t="shared" ref="F65:F66" si="12">ABS((C65-D65)/C65)</f>
        <v>0.14942528735632185</v>
      </c>
    </row>
    <row r="66" spans="1:6" ht="15" thickBot="1" x14ac:dyDescent="0.4">
      <c r="A66" s="10">
        <v>3</v>
      </c>
      <c r="B66" s="11" t="s">
        <v>26</v>
      </c>
      <c r="C66" s="11">
        <v>1.47</v>
      </c>
      <c r="D66" s="11">
        <v>1.3049999999999999</v>
      </c>
      <c r="E66" s="11" t="s">
        <v>11</v>
      </c>
      <c r="F66" s="12">
        <f t="shared" si="12"/>
        <v>0.1122448979591837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B3A9-3EF8-4701-919A-9D79C0E52EC0}">
  <dimension ref="A3:AW25"/>
  <sheetViews>
    <sheetView tabSelected="1" topLeftCell="AP25" zoomScaleNormal="100" workbookViewId="0">
      <selection activeCell="AM19" sqref="AM19"/>
    </sheetView>
  </sheetViews>
  <sheetFormatPr defaultRowHeight="14.5" x14ac:dyDescent="0.35"/>
  <cols>
    <col min="3" max="3" width="19.08984375" customWidth="1"/>
    <col min="4" max="4" width="18.1796875" customWidth="1"/>
    <col min="18" max="18" width="19.453125" customWidth="1"/>
    <col min="19" max="19" width="18" customWidth="1"/>
    <col min="32" max="32" width="13.26953125" customWidth="1"/>
    <col min="33" max="33" width="17.36328125" customWidth="1"/>
    <col min="35" max="35" width="10.54296875" customWidth="1"/>
    <col min="46" max="46" width="21.81640625" customWidth="1"/>
    <col min="47" max="47" width="18.36328125" customWidth="1"/>
  </cols>
  <sheetData>
    <row r="3" spans="1:49" ht="15" thickBot="1" x14ac:dyDescent="0.4">
      <c r="A3" t="s">
        <v>48</v>
      </c>
      <c r="P3" t="s">
        <v>54</v>
      </c>
    </row>
    <row r="4" spans="1:49" ht="15" thickBot="1" x14ac:dyDescent="0.4">
      <c r="A4" s="5" t="s">
        <v>15</v>
      </c>
      <c r="B4" s="6" t="s">
        <v>14</v>
      </c>
      <c r="C4" s="6" t="s">
        <v>4</v>
      </c>
      <c r="D4" s="6" t="s">
        <v>3</v>
      </c>
      <c r="E4" s="6" t="s">
        <v>1</v>
      </c>
      <c r="F4" s="7" t="s">
        <v>16</v>
      </c>
      <c r="P4" s="5" t="s">
        <v>15</v>
      </c>
      <c r="Q4" s="6" t="s">
        <v>14</v>
      </c>
      <c r="R4" s="6" t="s">
        <v>4</v>
      </c>
      <c r="S4" s="6" t="s">
        <v>3</v>
      </c>
      <c r="T4" s="6" t="s">
        <v>1</v>
      </c>
      <c r="U4" s="7" t="s">
        <v>16</v>
      </c>
      <c r="AE4" t="s">
        <v>56</v>
      </c>
      <c r="AR4" t="s">
        <v>59</v>
      </c>
    </row>
    <row r="5" spans="1:49" x14ac:dyDescent="0.35">
      <c r="A5" s="8">
        <v>1</v>
      </c>
      <c r="B5" s="4" t="s">
        <v>17</v>
      </c>
      <c r="C5" s="4">
        <v>0.8</v>
      </c>
      <c r="D5" s="4">
        <v>2.81</v>
      </c>
      <c r="E5" s="4" t="s">
        <v>11</v>
      </c>
      <c r="F5" s="9">
        <f>ABS((C5-D5)/D5)</f>
        <v>0.71530249110320276</v>
      </c>
      <c r="P5" s="8">
        <v>1</v>
      </c>
      <c r="Q5" s="4" t="s">
        <v>17</v>
      </c>
      <c r="R5" s="4">
        <v>0.88</v>
      </c>
      <c r="S5" s="4">
        <v>0.25</v>
      </c>
      <c r="T5" s="4" t="s">
        <v>11</v>
      </c>
      <c r="U5" s="9">
        <f>ABS((R5-S5)/S5)</f>
        <v>2.52</v>
      </c>
      <c r="AE5" s="14" t="s">
        <v>0</v>
      </c>
      <c r="AF5" s="15" t="s">
        <v>4</v>
      </c>
      <c r="AG5" s="15" t="s">
        <v>3</v>
      </c>
      <c r="AH5" s="15" t="s">
        <v>1</v>
      </c>
      <c r="AI5" s="16" t="s">
        <v>9</v>
      </c>
      <c r="AR5" s="5" t="s">
        <v>15</v>
      </c>
      <c r="AS5" s="6" t="s">
        <v>14</v>
      </c>
      <c r="AT5" s="6" t="s">
        <v>4</v>
      </c>
      <c r="AU5" s="6" t="s">
        <v>3</v>
      </c>
      <c r="AV5" s="6" t="s">
        <v>1</v>
      </c>
      <c r="AW5" s="7" t="s">
        <v>16</v>
      </c>
    </row>
    <row r="6" spans="1:49" x14ac:dyDescent="0.35">
      <c r="A6" s="8">
        <v>2</v>
      </c>
      <c r="B6" s="4" t="s">
        <v>40</v>
      </c>
      <c r="C6" s="4">
        <v>1.41</v>
      </c>
      <c r="D6" s="4">
        <v>2.14</v>
      </c>
      <c r="E6" s="4" t="s">
        <v>11</v>
      </c>
      <c r="F6" s="9">
        <f t="shared" ref="F6:F7" si="0">ABS((C6-D6)/C6)</f>
        <v>0.5177304964539009</v>
      </c>
      <c r="P6" s="8">
        <v>2</v>
      </c>
      <c r="Q6" s="4" t="s">
        <v>40</v>
      </c>
      <c r="R6" s="4">
        <v>1.41</v>
      </c>
      <c r="S6" s="4">
        <v>0.89</v>
      </c>
      <c r="T6" s="4" t="s">
        <v>11</v>
      </c>
      <c r="U6" s="9">
        <f t="shared" ref="U6:U7" si="1">ABS((R6-S6)/R6)</f>
        <v>0.36879432624113473</v>
      </c>
      <c r="AE6" s="17">
        <v>1</v>
      </c>
      <c r="AF6" s="1">
        <v>1</v>
      </c>
      <c r="AG6" s="1">
        <v>1.1000000000000001</v>
      </c>
      <c r="AH6" s="1" t="s">
        <v>2</v>
      </c>
      <c r="AI6" s="18">
        <f>ABS((AG6-AF6)/AF6)</f>
        <v>0.10000000000000009</v>
      </c>
      <c r="AR6" s="8">
        <v>1</v>
      </c>
      <c r="AS6" s="4" t="s">
        <v>40</v>
      </c>
      <c r="AT6" s="4">
        <v>4.4999999999999998E-2</v>
      </c>
      <c r="AU6" s="4">
        <v>0.11</v>
      </c>
      <c r="AV6" s="4" t="s">
        <v>11</v>
      </c>
      <c r="AW6" s="9">
        <f>ABS(AU6-AT6)/AT6</f>
        <v>1.4444444444444446</v>
      </c>
    </row>
    <row r="7" spans="1:49" ht="15" thickBot="1" x14ac:dyDescent="0.4">
      <c r="A7" s="10">
        <v>3</v>
      </c>
      <c r="B7" s="11" t="s">
        <v>41</v>
      </c>
      <c r="C7" s="26">
        <v>1.64</v>
      </c>
      <c r="D7" s="26">
        <v>1.855</v>
      </c>
      <c r="E7" s="11" t="s">
        <v>11</v>
      </c>
      <c r="F7" s="12">
        <f t="shared" si="0"/>
        <v>0.13109756097560982</v>
      </c>
      <c r="P7" s="10">
        <v>3</v>
      </c>
      <c r="Q7" s="11" t="s">
        <v>41</v>
      </c>
      <c r="R7" s="26">
        <v>1.66</v>
      </c>
      <c r="S7" s="26">
        <v>1.1399999999999999</v>
      </c>
      <c r="T7" s="11" t="s">
        <v>11</v>
      </c>
      <c r="U7" s="12">
        <f t="shared" si="1"/>
        <v>0.31325301204819278</v>
      </c>
      <c r="AE7" s="17">
        <v>2</v>
      </c>
      <c r="AF7" s="1">
        <v>2</v>
      </c>
      <c r="AG7" s="1">
        <v>2.2999999999999998</v>
      </c>
      <c r="AH7" s="1" t="s">
        <v>2</v>
      </c>
      <c r="AI7" s="18">
        <f t="shared" ref="AI7:AI17" si="2">ABS((AG7-AF7)/AF7)</f>
        <v>0.14999999999999991</v>
      </c>
      <c r="AR7" s="8">
        <v>2</v>
      </c>
      <c r="AS7" s="4" t="s">
        <v>26</v>
      </c>
      <c r="AT7" s="4">
        <v>8.6999999999999994E-2</v>
      </c>
      <c r="AU7" s="4">
        <v>0.14000000000000001</v>
      </c>
      <c r="AV7" s="4" t="s">
        <v>11</v>
      </c>
      <c r="AW7" s="9">
        <f t="shared" ref="AW7:AW8" si="3">ABS(AU7-AT7)/AT7</f>
        <v>0.60919540229885083</v>
      </c>
    </row>
    <row r="8" spans="1:49" ht="15" thickBot="1" x14ac:dyDescent="0.4">
      <c r="A8" t="s">
        <v>51</v>
      </c>
      <c r="P8" t="s">
        <v>52</v>
      </c>
      <c r="S8" s="27"/>
      <c r="AE8" s="17">
        <v>3</v>
      </c>
      <c r="AF8" s="2">
        <v>3</v>
      </c>
      <c r="AG8" s="1">
        <v>3.4</v>
      </c>
      <c r="AH8" s="1" t="s">
        <v>2</v>
      </c>
      <c r="AI8" s="18">
        <f t="shared" si="2"/>
        <v>0.1333333333333333</v>
      </c>
      <c r="AR8" s="10">
        <v>3</v>
      </c>
      <c r="AS8" s="11" t="s">
        <v>41</v>
      </c>
      <c r="AT8" s="11">
        <v>0.115</v>
      </c>
      <c r="AU8" s="11">
        <v>0.18</v>
      </c>
      <c r="AV8" s="11" t="s">
        <v>11</v>
      </c>
      <c r="AW8" s="12">
        <f t="shared" si="3"/>
        <v>0.56521739130434767</v>
      </c>
    </row>
    <row r="9" spans="1:49" x14ac:dyDescent="0.35">
      <c r="AE9" s="17">
        <v>4</v>
      </c>
      <c r="AF9" s="1">
        <v>4</v>
      </c>
      <c r="AG9" s="1">
        <v>4.5999999999999996</v>
      </c>
      <c r="AH9" s="1" t="s">
        <v>2</v>
      </c>
      <c r="AI9" s="18">
        <f t="shared" si="2"/>
        <v>0.14999999999999991</v>
      </c>
      <c r="AR9" t="s">
        <v>61</v>
      </c>
    </row>
    <row r="10" spans="1:49" ht="15" thickBot="1" x14ac:dyDescent="0.4">
      <c r="A10" t="s">
        <v>49</v>
      </c>
      <c r="P10" t="s">
        <v>53</v>
      </c>
      <c r="AE10" s="17">
        <v>5</v>
      </c>
      <c r="AF10" s="1">
        <v>5</v>
      </c>
      <c r="AG10" s="1">
        <v>5.8</v>
      </c>
      <c r="AH10" s="1" t="s">
        <v>2</v>
      </c>
      <c r="AI10" s="18">
        <f t="shared" si="2"/>
        <v>0.15999999999999998</v>
      </c>
    </row>
    <row r="11" spans="1:49" x14ac:dyDescent="0.35">
      <c r="A11" s="5" t="s">
        <v>15</v>
      </c>
      <c r="B11" s="6" t="s">
        <v>14</v>
      </c>
      <c r="C11" s="6" t="s">
        <v>4</v>
      </c>
      <c r="D11" s="6" t="s">
        <v>3</v>
      </c>
      <c r="E11" s="6" t="s">
        <v>1</v>
      </c>
      <c r="F11" s="7" t="s">
        <v>16</v>
      </c>
      <c r="P11" s="5" t="s">
        <v>15</v>
      </c>
      <c r="Q11" s="6" t="s">
        <v>14</v>
      </c>
      <c r="R11" s="6" t="s">
        <v>4</v>
      </c>
      <c r="S11" s="6" t="s">
        <v>3</v>
      </c>
      <c r="T11" s="6" t="s">
        <v>1</v>
      </c>
      <c r="U11" s="7" t="s">
        <v>16</v>
      </c>
      <c r="AE11" s="17">
        <v>6</v>
      </c>
      <c r="AF11" s="1">
        <v>6</v>
      </c>
      <c r="AG11" s="1">
        <v>7</v>
      </c>
      <c r="AH11" s="1" t="s">
        <v>2</v>
      </c>
      <c r="AI11" s="18">
        <f t="shared" si="2"/>
        <v>0.16666666666666666</v>
      </c>
    </row>
    <row r="12" spans="1:49" ht="15" thickBot="1" x14ac:dyDescent="0.4">
      <c r="A12" s="8">
        <v>1</v>
      </c>
      <c r="B12" s="4" t="s">
        <v>17</v>
      </c>
      <c r="C12" s="4">
        <v>0.82</v>
      </c>
      <c r="D12" s="4">
        <v>3.49</v>
      </c>
      <c r="E12" s="4" t="s">
        <v>11</v>
      </c>
      <c r="F12" s="9">
        <f>ABS((C12-D12)/D12)</f>
        <v>0.76504297994269344</v>
      </c>
      <c r="P12" s="8">
        <v>1</v>
      </c>
      <c r="Q12" s="4" t="s">
        <v>17</v>
      </c>
      <c r="R12" s="4">
        <v>0.77</v>
      </c>
      <c r="S12" s="4">
        <v>2.72</v>
      </c>
      <c r="T12" s="4" t="s">
        <v>11</v>
      </c>
      <c r="U12" s="9">
        <f>ABS((R12-S12)/S12)</f>
        <v>0.71691176470588236</v>
      </c>
      <c r="AE12" s="17">
        <v>7</v>
      </c>
      <c r="AF12" s="2">
        <v>7</v>
      </c>
      <c r="AG12" s="1">
        <v>8.1</v>
      </c>
      <c r="AH12" s="1" t="s">
        <v>2</v>
      </c>
      <c r="AI12" s="18">
        <f t="shared" si="2"/>
        <v>0.15714285714285708</v>
      </c>
      <c r="AR12" t="s">
        <v>60</v>
      </c>
    </row>
    <row r="13" spans="1:49" x14ac:dyDescent="0.35">
      <c r="A13" s="8">
        <v>2</v>
      </c>
      <c r="B13" s="4" t="s">
        <v>40</v>
      </c>
      <c r="C13" s="4">
        <v>1.4</v>
      </c>
      <c r="D13" s="4">
        <v>4.25</v>
      </c>
      <c r="E13" s="4" t="s">
        <v>11</v>
      </c>
      <c r="F13" s="9">
        <f t="shared" ref="F13:F14" si="4">ABS((C13-D13)/C13)</f>
        <v>2.035714285714286</v>
      </c>
      <c r="P13" s="8">
        <v>2</v>
      </c>
      <c r="Q13" s="4" t="s">
        <v>40</v>
      </c>
      <c r="R13" s="4">
        <v>1.3</v>
      </c>
      <c r="S13" s="4">
        <v>3.58</v>
      </c>
      <c r="T13" s="4" t="s">
        <v>11</v>
      </c>
      <c r="U13" s="9">
        <f t="shared" ref="U13:U14" si="5">ABS((R13-S13)/R13)</f>
        <v>1.7538461538461541</v>
      </c>
      <c r="AE13" s="17">
        <v>8</v>
      </c>
      <c r="AF13" s="1">
        <v>8</v>
      </c>
      <c r="AG13" s="1">
        <v>9.3000000000000007</v>
      </c>
      <c r="AH13" s="1" t="s">
        <v>2</v>
      </c>
      <c r="AI13" s="18">
        <f t="shared" si="2"/>
        <v>0.16250000000000009</v>
      </c>
      <c r="AR13" s="5" t="s">
        <v>15</v>
      </c>
      <c r="AS13" s="6" t="s">
        <v>14</v>
      </c>
      <c r="AT13" s="6" t="s">
        <v>4</v>
      </c>
      <c r="AU13" s="6" t="s">
        <v>3</v>
      </c>
      <c r="AV13" s="6" t="s">
        <v>1</v>
      </c>
      <c r="AW13" s="7" t="s">
        <v>16</v>
      </c>
    </row>
    <row r="14" spans="1:49" ht="15" thickBot="1" x14ac:dyDescent="0.4">
      <c r="A14" s="10">
        <v>3</v>
      </c>
      <c r="B14" s="11" t="s">
        <v>41</v>
      </c>
      <c r="C14" s="26">
        <v>1.67</v>
      </c>
      <c r="D14" s="26">
        <v>4.58</v>
      </c>
      <c r="E14" s="11" t="s">
        <v>11</v>
      </c>
      <c r="F14" s="12">
        <f t="shared" si="4"/>
        <v>1.7425149700598803</v>
      </c>
      <c r="P14" s="10">
        <v>3</v>
      </c>
      <c r="Q14" s="11" t="s">
        <v>41</v>
      </c>
      <c r="R14" s="26">
        <v>1.48</v>
      </c>
      <c r="S14" s="26">
        <v>3.43</v>
      </c>
      <c r="T14" s="11" t="s">
        <v>11</v>
      </c>
      <c r="U14" s="12">
        <f t="shared" si="5"/>
        <v>1.3175675675675678</v>
      </c>
      <c r="AE14" s="17">
        <v>9</v>
      </c>
      <c r="AF14" s="1">
        <v>9</v>
      </c>
      <c r="AG14" s="1">
        <v>10.4</v>
      </c>
      <c r="AH14" s="1" t="s">
        <v>2</v>
      </c>
      <c r="AI14" s="18">
        <f t="shared" si="2"/>
        <v>0.15555555555555559</v>
      </c>
      <c r="AR14" s="8">
        <v>1</v>
      </c>
      <c r="AS14" s="4" t="s">
        <v>40</v>
      </c>
      <c r="AT14" s="4">
        <v>4.4999999999999998E-2</v>
      </c>
      <c r="AU14" s="4">
        <v>0.11</v>
      </c>
      <c r="AV14" s="4" t="s">
        <v>11</v>
      </c>
      <c r="AW14" s="9">
        <f>ABS(AU14-AT14)/AT14</f>
        <v>1.4444444444444446</v>
      </c>
    </row>
    <row r="15" spans="1:49" x14ac:dyDescent="0.35">
      <c r="A15" t="s">
        <v>51</v>
      </c>
      <c r="P15" t="s">
        <v>57</v>
      </c>
      <c r="AE15" s="17">
        <v>10</v>
      </c>
      <c r="AF15" s="1">
        <v>10</v>
      </c>
      <c r="AG15" s="1">
        <v>11.7</v>
      </c>
      <c r="AH15" s="1" t="s">
        <v>2</v>
      </c>
      <c r="AI15" s="18">
        <f t="shared" si="2"/>
        <v>0.16999999999999993</v>
      </c>
      <c r="AR15" s="8">
        <v>2</v>
      </c>
      <c r="AS15" s="4" t="s">
        <v>26</v>
      </c>
      <c r="AT15" s="4">
        <v>8.6999999999999994E-2</v>
      </c>
      <c r="AU15" s="4">
        <v>0.14000000000000001</v>
      </c>
      <c r="AV15" s="4" t="s">
        <v>11</v>
      </c>
      <c r="AW15" s="9">
        <f t="shared" ref="AW15:AW16" si="6">ABS(AU15-AT15)/AT15</f>
        <v>0.60919540229885083</v>
      </c>
    </row>
    <row r="16" spans="1:49" ht="15" thickBot="1" x14ac:dyDescent="0.4">
      <c r="AE16" s="17">
        <v>11</v>
      </c>
      <c r="AF16" s="2">
        <v>11</v>
      </c>
      <c r="AG16" s="1">
        <v>12.8</v>
      </c>
      <c r="AH16" s="1" t="s">
        <v>2</v>
      </c>
      <c r="AI16" s="18">
        <f t="shared" si="2"/>
        <v>0.16363636363636369</v>
      </c>
      <c r="AR16" s="10">
        <v>3</v>
      </c>
      <c r="AS16" s="11" t="s">
        <v>41</v>
      </c>
      <c r="AT16" s="11">
        <v>0.115</v>
      </c>
      <c r="AU16" s="11">
        <v>0.18</v>
      </c>
      <c r="AV16" s="11" t="s">
        <v>11</v>
      </c>
      <c r="AW16" s="12">
        <f t="shared" si="6"/>
        <v>0.56521739130434767</v>
      </c>
    </row>
    <row r="17" spans="1:49" ht="15" thickBot="1" x14ac:dyDescent="0.4">
      <c r="A17" t="s">
        <v>50</v>
      </c>
      <c r="P17" t="s">
        <v>55</v>
      </c>
      <c r="AE17" s="19">
        <v>12</v>
      </c>
      <c r="AF17" s="20">
        <v>12</v>
      </c>
      <c r="AG17" s="20">
        <v>14</v>
      </c>
      <c r="AH17" s="20" t="s">
        <v>2</v>
      </c>
      <c r="AI17" s="21">
        <f t="shared" si="2"/>
        <v>0.16666666666666666</v>
      </c>
      <c r="AR17" t="s">
        <v>61</v>
      </c>
    </row>
    <row r="18" spans="1:49" x14ac:dyDescent="0.35">
      <c r="A18" s="5" t="s">
        <v>15</v>
      </c>
      <c r="B18" s="6" t="s">
        <v>14</v>
      </c>
      <c r="C18" s="6" t="s">
        <v>4</v>
      </c>
      <c r="D18" s="6" t="s">
        <v>3</v>
      </c>
      <c r="E18" s="6" t="s">
        <v>1</v>
      </c>
      <c r="F18" s="7" t="s">
        <v>16</v>
      </c>
      <c r="P18" s="5" t="s">
        <v>15</v>
      </c>
      <c r="Q18" s="6" t="s">
        <v>14</v>
      </c>
      <c r="R18" s="6" t="s">
        <v>4</v>
      </c>
      <c r="S18" s="6" t="s">
        <v>3</v>
      </c>
      <c r="T18" s="6" t="s">
        <v>1</v>
      </c>
      <c r="U18" s="7" t="s">
        <v>16</v>
      </c>
    </row>
    <row r="19" spans="1:49" x14ac:dyDescent="0.35">
      <c r="A19" s="8">
        <v>1</v>
      </c>
      <c r="B19" s="4" t="s">
        <v>17</v>
      </c>
      <c r="C19" s="4">
        <v>0.75</v>
      </c>
      <c r="D19" s="4">
        <v>0.37</v>
      </c>
      <c r="E19" s="4" t="s">
        <v>11</v>
      </c>
      <c r="F19" s="9">
        <f>ABS((C19-D19)/D19)</f>
        <v>1.027027027027027</v>
      </c>
      <c r="P19" s="8">
        <v>1</v>
      </c>
      <c r="Q19" s="4" t="s">
        <v>17</v>
      </c>
      <c r="R19" s="4">
        <v>0.84</v>
      </c>
      <c r="S19" s="4">
        <v>0.36</v>
      </c>
      <c r="T19" s="4" t="s">
        <v>11</v>
      </c>
      <c r="U19" s="9">
        <f>ABS((R19-S19)/S19)</f>
        <v>1.3333333333333333</v>
      </c>
    </row>
    <row r="20" spans="1:49" ht="15" thickBot="1" x14ac:dyDescent="0.4">
      <c r="A20" s="8">
        <v>2</v>
      </c>
      <c r="B20" s="4" t="s">
        <v>40</v>
      </c>
      <c r="C20" s="4">
        <v>1.33</v>
      </c>
      <c r="D20" s="4">
        <v>1.03</v>
      </c>
      <c r="E20" s="4" t="s">
        <v>11</v>
      </c>
      <c r="F20" s="9">
        <f t="shared" ref="F20:F21" si="7">ABS((C20-D20)/C20)</f>
        <v>0.22556390977443611</v>
      </c>
      <c r="P20" s="8">
        <v>2</v>
      </c>
      <c r="Q20" s="4" t="s">
        <v>40</v>
      </c>
      <c r="R20" s="4">
        <v>1.4</v>
      </c>
      <c r="S20" s="4">
        <v>0.99</v>
      </c>
      <c r="T20" s="4" t="s">
        <v>11</v>
      </c>
      <c r="U20" s="9">
        <f t="shared" ref="U20:U21" si="8">ABS((R20-S20)/R20)</f>
        <v>0.29285714285714282</v>
      </c>
      <c r="AR20" t="s">
        <v>58</v>
      </c>
    </row>
    <row r="21" spans="1:49" ht="15" thickBot="1" x14ac:dyDescent="0.4">
      <c r="A21" s="10">
        <v>3</v>
      </c>
      <c r="B21" s="11" t="s">
        <v>41</v>
      </c>
      <c r="C21" s="26">
        <v>1.6</v>
      </c>
      <c r="D21" s="26">
        <v>1.28</v>
      </c>
      <c r="E21" s="11" t="s">
        <v>11</v>
      </c>
      <c r="F21" s="12">
        <f t="shared" si="7"/>
        <v>0.20000000000000004</v>
      </c>
      <c r="P21" s="10">
        <v>3</v>
      </c>
      <c r="Q21" s="11" t="s">
        <v>41</v>
      </c>
      <c r="R21" s="26">
        <v>1.62</v>
      </c>
      <c r="S21" s="26">
        <v>1.26</v>
      </c>
      <c r="T21" s="11" t="s">
        <v>11</v>
      </c>
      <c r="U21" s="12">
        <f t="shared" si="8"/>
        <v>0.22222222222222227</v>
      </c>
      <c r="AR21" s="5" t="s">
        <v>15</v>
      </c>
      <c r="AS21" s="6" t="s">
        <v>14</v>
      </c>
      <c r="AT21" s="6" t="s">
        <v>4</v>
      </c>
      <c r="AU21" s="6" t="s">
        <v>3</v>
      </c>
      <c r="AV21" s="6" t="s">
        <v>1</v>
      </c>
      <c r="AW21" s="7" t="s">
        <v>16</v>
      </c>
    </row>
    <row r="22" spans="1:49" x14ac:dyDescent="0.35">
      <c r="A22" t="s">
        <v>52</v>
      </c>
      <c r="P22" t="s">
        <v>52</v>
      </c>
      <c r="AR22" s="8">
        <v>1</v>
      </c>
      <c r="AS22" s="4" t="s">
        <v>40</v>
      </c>
      <c r="AT22" s="4">
        <v>4.4999999999999998E-2</v>
      </c>
      <c r="AU22" s="4">
        <v>0.28000000000000003</v>
      </c>
      <c r="AV22" s="4" t="s">
        <v>11</v>
      </c>
      <c r="AW22" s="9">
        <f>ABS(AU22-AT22)/AT22</f>
        <v>5.2222222222222232</v>
      </c>
    </row>
    <row r="23" spans="1:49" x14ac:dyDescent="0.35">
      <c r="AR23" s="8">
        <v>2</v>
      </c>
      <c r="AS23" s="4" t="s">
        <v>26</v>
      </c>
      <c r="AT23" s="4">
        <v>7.0000000000000007E-2</v>
      </c>
      <c r="AU23" s="4">
        <v>0.23</v>
      </c>
      <c r="AV23" s="4" t="s">
        <v>11</v>
      </c>
      <c r="AW23" s="9">
        <f t="shared" ref="AW23:AW24" si="9">ABS(AU23-AT23)/AT23</f>
        <v>2.2857142857142856</v>
      </c>
    </row>
    <row r="24" spans="1:49" ht="15" thickBot="1" x14ac:dyDescent="0.4">
      <c r="AR24" s="10">
        <v>3</v>
      </c>
      <c r="AS24" s="11" t="s">
        <v>41</v>
      </c>
      <c r="AT24" s="11">
        <v>0.107</v>
      </c>
      <c r="AU24" s="11">
        <v>0.3</v>
      </c>
      <c r="AV24" s="11" t="s">
        <v>11</v>
      </c>
      <c r="AW24" s="12">
        <f t="shared" si="9"/>
        <v>1.8037383177570094</v>
      </c>
    </row>
    <row r="25" spans="1:49" x14ac:dyDescent="0.35">
      <c r="AR25" t="s">
        <v>62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Final Calibration</vt:lpstr>
      <vt:lpstr>Rill Final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2023-08-30T08:37:53Z</dcterms:created>
  <dcterms:modified xsi:type="dcterms:W3CDTF">2024-01-15T07:53:53Z</dcterms:modified>
</cp:coreProperties>
</file>