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a\Data Science\Google sheet\"/>
    </mc:Choice>
  </mc:AlternateContent>
  <xr:revisionPtr revIDLastSave="0" documentId="13_ncr:1_{A41FAACA-3CF0-4945-B1D5-D6AA53DC218C}" xr6:coauthVersionLast="36" xr6:coauthVersionMax="46" xr10:uidLastSave="{00000000-0000-0000-0000-000000000000}"/>
  <bookViews>
    <workbookView xWindow="0" yWindow="0" windowWidth="15345" windowHeight="447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9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 l="1"/>
  <c r="F49" i="1"/>
  <c r="F48" i="1"/>
  <c r="F47" i="1"/>
  <c r="F45" i="1"/>
  <c r="F43" i="1"/>
  <c r="F44" i="1"/>
  <c r="F42" i="1"/>
  <c r="F39" i="1"/>
  <c r="F38" i="1"/>
  <c r="F37" i="1"/>
  <c r="F36" i="1"/>
  <c r="F33" i="1"/>
  <c r="F32" i="1"/>
  <c r="F31" i="1"/>
  <c r="F29" i="1"/>
  <c r="F30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<sst xmlns="http://schemas.openxmlformats.org/spreadsheetml/2006/main" count="1531" uniqueCount="76">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</sst>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0" borderId="0" xfId="0" quotePrefix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H4" sqref="H4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20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 xml:space="preserve"> COUNTIF(G2:G25,"Boston")</f>
        <v>4</v>
      </c>
    </row>
    <row r="30" spans="1:7" x14ac:dyDescent="0.25">
      <c r="E30" s="4" t="s">
        <v>36</v>
      </c>
      <c r="F30">
        <f xml:space="preserve"> COUNTIF(D2:D25,"microwave")</f>
        <v>5</v>
      </c>
    </row>
    <row r="31" spans="1:7" x14ac:dyDescent="0.25">
      <c r="E31" s="4" t="s">
        <v>37</v>
      </c>
      <c r="F31">
        <f xml:space="preserve"> COUNTIF(F2:F25,"truck 3")</f>
        <v>8</v>
      </c>
    </row>
    <row r="32" spans="1:7" x14ac:dyDescent="0.25">
      <c r="E32" s="4" t="s">
        <v>38</v>
      </c>
      <c r="F32">
        <f xml:space="preserve"> COUNTIF(C2:C25,"Peter White")</f>
        <v>6</v>
      </c>
    </row>
    <row r="33" spans="5:6" x14ac:dyDescent="0.25">
      <c r="E33" s="4" t="s">
        <v>30</v>
      </c>
      <c r="F33">
        <f xml:space="preserve"> COUNTIF($E$2:$E$25,"&lt;20")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 xml:space="preserve"> SUMIF($D$2:$D$25, "refrigerator",$E$2:$E$25)</f>
        <v>105</v>
      </c>
    </row>
    <row r="37" spans="5:6" x14ac:dyDescent="0.25">
      <c r="E37" s="4" t="s">
        <v>28</v>
      </c>
      <c r="F37">
        <f xml:space="preserve"> SUMIF($D$2:$D$25, "washing machine",$E$2:$E$25)</f>
        <v>164</v>
      </c>
    </row>
    <row r="38" spans="5:6" x14ac:dyDescent="0.25">
      <c r="E38" s="4" t="s">
        <v>34</v>
      </c>
      <c r="F38">
        <f xml:space="preserve"> SUMIF($F$2:$F$25, "truck 4",$E$2:$E$25)</f>
        <v>151</v>
      </c>
    </row>
    <row r="39" spans="5:6" x14ac:dyDescent="0.25">
      <c r="E39" s="4" t="s">
        <v>44</v>
      </c>
      <c r="F39">
        <f>SUM(E2:E25)- (SUMIF($F$2:$F$25, "airplane",$E$2:$E$25))</f>
        <v>506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COUNTIFS(G2:G25,"Boston",B2:B25,"&gt;2/3/2013")</f>
        <v>0</v>
      </c>
    </row>
    <row r="45" spans="5:6" x14ac:dyDescent="0.25">
      <c r="E45" s="4" t="s">
        <v>42</v>
      </c>
      <c r="F45">
        <f>COUNTIFS(B2:B25,"&gt;2/3/2013",B2:B25,"&lt;2/6/2013")</f>
        <v>0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SUMIFS($E$2:$E$25,D2:D25,"microwave",G2:G25,"NY")</f>
        <v>25</v>
      </c>
    </row>
    <row r="48" spans="5:6" x14ac:dyDescent="0.25">
      <c r="E48" s="4" t="s">
        <v>33</v>
      </c>
      <c r="F48">
        <f>SUMIFS($E$2:$E$25,F2:F25,"truck 1",G2:G25,"Pittsburgh")</f>
        <v>75</v>
      </c>
    </row>
    <row r="49" spans="5:6" x14ac:dyDescent="0.25">
      <c r="E49" s="4" t="s">
        <v>43</v>
      </c>
      <c r="F49">
        <f>SUMIFS(E2:E25,B2:B25,"&gt;2/3/2013",B2:B25,"&lt;2/6/2013")</f>
        <v>0</v>
      </c>
    </row>
    <row r="52" spans="5:6" x14ac:dyDescent="0.25">
      <c r="E52" s="4" t="s">
        <v>32</v>
      </c>
      <c r="F52" s="19">
        <f>SUMIF(G2:G25,"NY",E2:E25)+SUMIF(G2:G25,"Philadelphia",E2:E25)+SUMIF(G2:G25,"Baltimore",E2:E25)</f>
        <v>386</v>
      </c>
    </row>
  </sheetData>
  <pageMargins left="0.7" right="0.7" top="0.75" bottom="0.75" header="0.3" footer="0.3"/>
  <ignoredErrors>
    <ignoredError sqref="F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4" workbookViewId="0">
      <selection activeCell="J15" sqref="J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SUMIFS($E$16:$E$241,$B$16:$B$241,A2,$D$16:$D$241,"cash")</f>
        <v>414</v>
      </c>
    </row>
    <row r="3" spans="1:6" x14ac:dyDescent="0.25">
      <c r="A3" s="9" t="s">
        <v>47</v>
      </c>
      <c r="B3" s="2">
        <f t="shared" ref="B3:C6" si="0">COUNTIF($B$16:$B$241,A3)</f>
        <v>46</v>
      </c>
      <c r="C3" s="2">
        <f t="shared" ref="C3:C5" si="1">SUMIF($B$16:$B$241,A3,$E$16:$E$241)</f>
        <v>1934</v>
      </c>
      <c r="D3" s="2">
        <f t="shared" ref="D3:E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SUMIFS($E$16:$E$241,$B$16:$B$241,A3,$D$16:$D$241,"cash")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SUMIFS($E$16:$E$241,$C$16:$C$241,A9,$B$16:$B$241,"Shaving",$A$16:$A$241,AND("&gt;=5/10/2013""&lt;=5/20/2013"))</f>
        <v>0</v>
      </c>
    </row>
    <row r="10" spans="1:6" x14ac:dyDescent="0.25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E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SUMIFS($E$16:$E$241,$C$16:$C$241,A10,$B$16:$B$241,"Shaving",$A$16:$A$241,AND("&gt;=5/10/2013""&lt;=5/20/2013"))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2022-01-25T18:17:42Z</dcterms:modified>
</cp:coreProperties>
</file>