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23CFAC58-FF11-4810-B01E-5E6FEDE8461F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Заказы -1" sheetId="1" r:id="rId1"/>
    <sheet name="Категория в каталоге -1.1" sheetId="2" r:id="rId2"/>
    <sheet name="Одежда в каталоге -1.2" sheetId="3" r:id="rId3"/>
    <sheet name="Номера заказов -1.3" sheetId="4" r:id="rId4"/>
    <sheet name="Содержание заказа -1.4" sheetId="5" r:id="rId5"/>
    <sheet name="Заказы 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6" l="1"/>
  <c r="G39" i="6"/>
  <c r="G38" i="6"/>
  <c r="G37" i="6"/>
  <c r="H37" i="6" s="1"/>
  <c r="G36" i="6"/>
  <c r="G35" i="6"/>
  <c r="G34" i="6"/>
  <c r="G33" i="6"/>
  <c r="G32" i="6"/>
  <c r="G31" i="6"/>
  <c r="G30" i="6"/>
  <c r="G29" i="6"/>
  <c r="G28" i="6"/>
  <c r="G27" i="6"/>
  <c r="H27" i="6" s="1"/>
  <c r="G26" i="6"/>
  <c r="G25" i="6"/>
  <c r="G24" i="6"/>
  <c r="G23" i="6"/>
  <c r="G22" i="6"/>
  <c r="G21" i="6"/>
  <c r="H21" i="6" s="1"/>
  <c r="G20" i="6"/>
  <c r="G19" i="6"/>
  <c r="G18" i="6"/>
  <c r="G17" i="6"/>
  <c r="G16" i="6"/>
  <c r="G15" i="6"/>
  <c r="H15" i="6" s="1"/>
  <c r="G14" i="6"/>
  <c r="G13" i="6"/>
  <c r="G12" i="6"/>
  <c r="H12" i="6" s="1"/>
  <c r="G11" i="6"/>
  <c r="H11" i="6" s="1"/>
  <c r="G10" i="6"/>
  <c r="H10" i="6" s="1"/>
  <c r="G9" i="6"/>
  <c r="G8" i="6"/>
  <c r="G7" i="6"/>
  <c r="G6" i="6"/>
  <c r="G5" i="6"/>
  <c r="G4" i="6"/>
  <c r="G3" i="6"/>
  <c r="G2" i="6"/>
  <c r="H2" i="6" s="1"/>
  <c r="H10" i="1"/>
  <c r="G39" i="1"/>
  <c r="G38" i="1"/>
  <c r="G37" i="1"/>
  <c r="H37" i="1" s="1"/>
  <c r="G36" i="1"/>
  <c r="G35" i="1"/>
  <c r="G34" i="1"/>
  <c r="G33" i="1"/>
  <c r="G32" i="1"/>
  <c r="G31" i="1"/>
  <c r="G30" i="1"/>
  <c r="G29" i="1"/>
  <c r="G28" i="1"/>
  <c r="G27" i="1"/>
  <c r="H27" i="1" s="1"/>
  <c r="G26" i="1"/>
  <c r="G25" i="1"/>
  <c r="G24" i="1"/>
  <c r="G23" i="1"/>
  <c r="G22" i="1"/>
  <c r="G21" i="1"/>
  <c r="H21" i="1" s="1"/>
  <c r="G20" i="1"/>
  <c r="G19" i="1"/>
  <c r="G18" i="1"/>
  <c r="G17" i="1"/>
  <c r="G16" i="1"/>
  <c r="G15" i="1"/>
  <c r="H15" i="1" s="1"/>
  <c r="G14" i="1"/>
  <c r="G13" i="1"/>
  <c r="G12" i="1"/>
  <c r="H12" i="1" s="1"/>
  <c r="G11" i="1"/>
  <c r="H11" i="1" s="1"/>
  <c r="G10" i="1"/>
  <c r="G9" i="1"/>
  <c r="G8" i="1"/>
  <c r="G7" i="1"/>
  <c r="G6" i="1"/>
  <c r="G5" i="1"/>
  <c r="G4" i="1"/>
  <c r="G3" i="1"/>
  <c r="G2" i="1"/>
  <c r="G41" i="1" l="1"/>
  <c r="H2" i="1"/>
</calcChain>
</file>

<file path=xl/sharedStrings.xml><?xml version="1.0" encoding="utf-8"?>
<sst xmlns="http://schemas.openxmlformats.org/spreadsheetml/2006/main" count="411" uniqueCount="97">
  <si>
    <t>номер заказа</t>
  </si>
  <si>
    <t>дата чека</t>
  </si>
  <si>
    <t>категория в каталоге</t>
  </si>
  <si>
    <t>одежда</t>
  </si>
  <si>
    <t>цена,руб</t>
  </si>
  <si>
    <t>количество товаров</t>
  </si>
  <si>
    <t>Итог_по позиции</t>
  </si>
  <si>
    <t>Сумма по чеку</t>
  </si>
  <si>
    <t>001</t>
  </si>
  <si>
    <t>футболки</t>
  </si>
  <si>
    <t>футболка синяя поло</t>
  </si>
  <si>
    <t>юбки</t>
  </si>
  <si>
    <t>юбка кожанная короткая</t>
  </si>
  <si>
    <t>галстуки</t>
  </si>
  <si>
    <t>галстук черно красный</t>
  </si>
  <si>
    <t>штаны</t>
  </si>
  <si>
    <t>джинсы черные</t>
  </si>
  <si>
    <t>джинсы синие</t>
  </si>
  <si>
    <t>штаны черные карго</t>
  </si>
  <si>
    <t>штаны спортивные nike pro</t>
  </si>
  <si>
    <t>штаны спортивные adidas</t>
  </si>
  <si>
    <t>002</t>
  </si>
  <si>
    <t>футбокла красная BOSS</t>
  </si>
  <si>
    <t>003</t>
  </si>
  <si>
    <t>футболка черная HOODRICH</t>
  </si>
  <si>
    <t>004</t>
  </si>
  <si>
    <t>футболка розовая</t>
  </si>
  <si>
    <t xml:space="preserve">носки </t>
  </si>
  <si>
    <t>носки белые</t>
  </si>
  <si>
    <t>носки черные</t>
  </si>
  <si>
    <t>005</t>
  </si>
  <si>
    <t>куртки</t>
  </si>
  <si>
    <t>куртка пуховая черная</t>
  </si>
  <si>
    <t>ветровка серая</t>
  </si>
  <si>
    <t>куркта кожанная</t>
  </si>
  <si>
    <t>майки</t>
  </si>
  <si>
    <t>майка белая</t>
  </si>
  <si>
    <t xml:space="preserve">майка черная </t>
  </si>
  <si>
    <t>майка спортивная</t>
  </si>
  <si>
    <t>006</t>
  </si>
  <si>
    <t>желетки</t>
  </si>
  <si>
    <t>желетка пуховая серая</t>
  </si>
  <si>
    <t xml:space="preserve">желетка кожанная </t>
  </si>
  <si>
    <t>костюмы</t>
  </si>
  <si>
    <t>костюм с однобортным пиджаком</t>
  </si>
  <si>
    <t>смокинг черный</t>
  </si>
  <si>
    <t>толстовки</t>
  </si>
  <si>
    <t>толстовка с капюшоном серая</t>
  </si>
  <si>
    <t>толстовка с капюшоном черная</t>
  </si>
  <si>
    <t>007</t>
  </si>
  <si>
    <t>толстовка вязанная черная</t>
  </si>
  <si>
    <t>толстовка вязанная серая</t>
  </si>
  <si>
    <t>куртка розовая</t>
  </si>
  <si>
    <t>куртка зеленая</t>
  </si>
  <si>
    <t>куртка коричневая</t>
  </si>
  <si>
    <t>носки серые</t>
  </si>
  <si>
    <t>носки красные</t>
  </si>
  <si>
    <t>куркта черная</t>
  </si>
  <si>
    <t>футболка черная поло</t>
  </si>
  <si>
    <t>008</t>
  </si>
  <si>
    <t>штаны классические черные</t>
  </si>
  <si>
    <t>штаны карго синие</t>
  </si>
  <si>
    <t>штаны карго черные</t>
  </si>
  <si>
    <t>номер_категории -NumberKAt</t>
  </si>
  <si>
    <t>категория_в_меню</t>
  </si>
  <si>
    <t>Ф</t>
  </si>
  <si>
    <t>ЮБ</t>
  </si>
  <si>
    <t>Г</t>
  </si>
  <si>
    <t>ШТ</t>
  </si>
  <si>
    <t>Н</t>
  </si>
  <si>
    <t>носки</t>
  </si>
  <si>
    <t>КУР</t>
  </si>
  <si>
    <t>М</t>
  </si>
  <si>
    <t>Ж</t>
  </si>
  <si>
    <t>К</t>
  </si>
  <si>
    <t>ТОЛ</t>
  </si>
  <si>
    <t>Артикул товара</t>
  </si>
  <si>
    <t>товар</t>
  </si>
  <si>
    <t>футболка поло черная</t>
  </si>
  <si>
    <t>юбка кожанная коротка</t>
  </si>
  <si>
    <t>шноски черные</t>
  </si>
  <si>
    <t>майка спортивная черная</t>
  </si>
  <si>
    <t>желетка кожанная</t>
  </si>
  <si>
    <t>(по номеру_категории)</t>
  </si>
  <si>
    <t>009</t>
  </si>
  <si>
    <t>010</t>
  </si>
  <si>
    <t>011</t>
  </si>
  <si>
    <t>N</t>
  </si>
  <si>
    <t>дата заказа</t>
  </si>
  <si>
    <t>номер_записи - ID</t>
  </si>
  <si>
    <t>номер_заказа</t>
  </si>
  <si>
    <t>артикул_товара</t>
  </si>
  <si>
    <t>количество_товаров</t>
  </si>
  <si>
    <t>(по номер_категории)</t>
  </si>
  <si>
    <t>(по номер_заказа)</t>
  </si>
  <si>
    <t>(по артикул_товара)</t>
  </si>
  <si>
    <t>Вычисляемые поля. В базе не хранятся, а вычисляются через запросы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</si>
</sst>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charset val="204"/>
    </font>
    <font>
      <b/>
      <sz val="11"/>
      <name val="Calibri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/>
    <xf numFmtId="0" fontId="0" fillId="3" borderId="0" xfId="0" applyFill="1" applyAlignment="1">
      <alignment horizontal="center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/>
    <xf numFmtId="49" fontId="2" fillId="0" borderId="1" xfId="0" applyNumberFormat="1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5" borderId="1" xfId="0" applyFont="1" applyFill="1" applyBorder="1"/>
    <xf numFmtId="49" fontId="6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7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/>
    </xf>
    <xf numFmtId="49" fontId="0" fillId="5" borderId="1" xfId="0" applyNumberFormat="1" applyFill="1" applyBorder="1"/>
    <xf numFmtId="49" fontId="0" fillId="7" borderId="1" xfId="0" applyNumberFormat="1" applyFill="1" applyBorder="1"/>
    <xf numFmtId="0" fontId="6" fillId="4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8" fillId="5" borderId="1" xfId="0" applyFont="1" applyFill="1" applyBorder="1"/>
    <xf numFmtId="49" fontId="9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6" fillId="0" borderId="0" xfId="0" applyFont="1"/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6" xfId="0" applyFont="1" applyFill="1" applyBorder="1"/>
    <xf numFmtId="0" fontId="2" fillId="10" borderId="5" xfId="0" applyFont="1" applyFill="1" applyBorder="1" applyAlignment="1">
      <alignment vertical="center"/>
    </xf>
    <xf numFmtId="0" fontId="2" fillId="10" borderId="5" xfId="0" applyFont="1" applyFill="1" applyBorder="1" applyAlignment="1">
      <alignment vertical="top"/>
    </xf>
    <xf numFmtId="0" fontId="2" fillId="10" borderId="1" xfId="0" applyFont="1" applyFill="1" applyBorder="1"/>
    <xf numFmtId="0" fontId="2" fillId="10" borderId="4" xfId="0" applyFont="1" applyFill="1" applyBorder="1"/>
    <xf numFmtId="0" fontId="2" fillId="10" borderId="3" xfId="0" applyFont="1" applyFill="1" applyBorder="1"/>
    <xf numFmtId="0" fontId="2" fillId="10" borderId="7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0000"/>
      <color rgb="FF6F8DBD"/>
      <color rgb="FF2B6FAD"/>
      <color rgb="FFFA9664"/>
      <color rgb="FFC25C13"/>
      <color rgb="FFFFC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</xdr:row>
      <xdr:rowOff>57150</xdr:rowOff>
    </xdr:from>
    <xdr:to>
      <xdr:col>7</xdr:col>
      <xdr:colOff>314325</xdr:colOff>
      <xdr:row>12</xdr:row>
      <xdr:rowOff>19050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C9080146-2213-CFE1-9044-0688992BBD76}"/>
            </a:ext>
          </a:extLst>
        </xdr:cNvPr>
        <xdr:cNvCxnSpPr>
          <a:cxnSpLocks/>
        </xdr:cNvCxnSpPr>
      </xdr:nvCxnSpPr>
      <xdr:spPr>
        <a:xfrm>
          <a:off x="6410325" y="1685925"/>
          <a:ext cx="9525" cy="110490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6</xdr:row>
      <xdr:rowOff>104775</xdr:rowOff>
    </xdr:from>
    <xdr:to>
      <xdr:col>6</xdr:col>
      <xdr:colOff>314325</xdr:colOff>
      <xdr:row>12</xdr:row>
      <xdr:rowOff>28575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23E660AA-7E38-050B-62E8-3B23FC74C8E3}"/>
            </a:ext>
          </a:extLst>
        </xdr:cNvPr>
        <xdr:cNvCxnSpPr>
          <a:cxnSpLocks/>
        </xdr:cNvCxnSpPr>
      </xdr:nvCxnSpPr>
      <xdr:spPr>
        <a:xfrm>
          <a:off x="4162425" y="1447800"/>
          <a:ext cx="0" cy="106680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10</xdr:row>
      <xdr:rowOff>85725</xdr:rowOff>
    </xdr:from>
    <xdr:to>
      <xdr:col>8</xdr:col>
      <xdr:colOff>304800</xdr:colOff>
      <xdr:row>16</xdr:row>
      <xdr:rowOff>28575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236C1FAC-DEC8-16BE-1EF5-9C5B8A8729F9}"/>
            </a:ext>
          </a:extLst>
        </xdr:cNvPr>
        <xdr:cNvCxnSpPr>
          <a:cxnSpLocks/>
        </xdr:cNvCxnSpPr>
      </xdr:nvCxnSpPr>
      <xdr:spPr>
        <a:xfrm>
          <a:off x="6848475" y="2190750"/>
          <a:ext cx="0" cy="108585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10</xdr:row>
      <xdr:rowOff>85725</xdr:rowOff>
    </xdr:from>
    <xdr:to>
      <xdr:col>12</xdr:col>
      <xdr:colOff>295275</xdr:colOff>
      <xdr:row>16</xdr:row>
      <xdr:rowOff>28575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CC4260A-506A-4E57-BD6B-17716BD0110D}"/>
            </a:ext>
            <a:ext uri="{147F2762-F138-4A5C-976F-8EAC2B608ADB}">
              <a16:predDERef xmlns:a16="http://schemas.microsoft.com/office/drawing/2014/main" pred="{236C1FAC-DEC8-16BE-1EF5-9C5B8A8729F9}"/>
            </a:ext>
          </a:extLst>
        </xdr:cNvPr>
        <xdr:cNvCxnSpPr>
          <a:cxnSpLocks/>
        </xdr:cNvCxnSpPr>
      </xdr:nvCxnSpPr>
      <xdr:spPr>
        <a:xfrm>
          <a:off x="9277350" y="2190750"/>
          <a:ext cx="0" cy="108585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16</xdr:row>
      <xdr:rowOff>104775</xdr:rowOff>
    </xdr:from>
    <xdr:to>
      <xdr:col>11</xdr:col>
      <xdr:colOff>552450</xdr:colOff>
      <xdr:row>16</xdr:row>
      <xdr:rowOff>104775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505CB33E-31F8-01B9-E8D1-A8776B6CC6BF}"/>
            </a:ext>
            <a:ext uri="{147F2762-F138-4A5C-976F-8EAC2B608ADB}">
              <a16:predDERef xmlns:a16="http://schemas.microsoft.com/office/drawing/2014/main" pred="{0CC4260A-506A-4E57-BD6B-17716BD0110D}"/>
            </a:ext>
          </a:extLst>
        </xdr:cNvPr>
        <xdr:cNvCxnSpPr>
          <a:cxnSpLocks/>
        </xdr:cNvCxnSpPr>
      </xdr:nvCxnSpPr>
      <xdr:spPr>
        <a:xfrm>
          <a:off x="7219950" y="3352800"/>
          <a:ext cx="1704975" cy="0"/>
        </a:xfrm>
        <a:prstGeom prst="line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8</xdr:row>
      <xdr:rowOff>38100</xdr:rowOff>
    </xdr:from>
    <xdr:to>
      <xdr:col>12</xdr:col>
      <xdr:colOff>304800</xdr:colOff>
      <xdr:row>14</xdr:row>
      <xdr:rowOff>19050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C7BBB801-BBA7-6049-F52C-95CD1BEA74A6}"/>
            </a:ext>
          </a:extLst>
        </xdr:cNvPr>
        <xdr:cNvCxnSpPr>
          <a:cxnSpLocks/>
        </xdr:cNvCxnSpPr>
      </xdr:nvCxnSpPr>
      <xdr:spPr>
        <a:xfrm flipH="1">
          <a:off x="9334500" y="1952625"/>
          <a:ext cx="9525" cy="112395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8</xdr:row>
      <xdr:rowOff>47625</xdr:rowOff>
    </xdr:from>
    <xdr:to>
      <xdr:col>16</xdr:col>
      <xdr:colOff>304800</xdr:colOff>
      <xdr:row>14</xdr:row>
      <xdr:rowOff>28575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47D8887A-85BE-4B61-B739-5F761FEE07AB}"/>
            </a:ext>
            <a:ext uri="{147F2762-F138-4A5C-976F-8EAC2B608ADB}">
              <a16:predDERef xmlns:a16="http://schemas.microsoft.com/office/drawing/2014/main" pred="{C7BBB801-BBA7-6049-F52C-95CD1BEA74A6}"/>
            </a:ext>
          </a:extLst>
        </xdr:cNvPr>
        <xdr:cNvCxnSpPr>
          <a:cxnSpLocks/>
        </xdr:cNvCxnSpPr>
      </xdr:nvCxnSpPr>
      <xdr:spPr>
        <a:xfrm flipH="1">
          <a:off x="11772900" y="1962150"/>
          <a:ext cx="9525" cy="112395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14</xdr:row>
      <xdr:rowOff>95250</xdr:rowOff>
    </xdr:from>
    <xdr:to>
      <xdr:col>16</xdr:col>
      <xdr:colOff>28575</xdr:colOff>
      <xdr:row>14</xdr:row>
      <xdr:rowOff>95250</xdr:rowOff>
    </xdr:to>
    <xdr:cxnSp macro="">
      <xdr:nvCxnSpPr>
        <xdr:cNvPr id="7" name="Прямая соединительная линия со стрелкой 6">
          <a:extLst>
            <a:ext uri="{FF2B5EF4-FFF2-40B4-BE49-F238E27FC236}">
              <a16:creationId xmlns:a16="http://schemas.microsoft.com/office/drawing/2014/main" id="{EDC9DBFB-6145-4E49-B9A4-D8A7D01DAB9F}"/>
            </a:ext>
            <a:ext uri="{147F2762-F138-4A5C-976F-8EAC2B608ADB}">
              <a16:predDERef xmlns:a16="http://schemas.microsoft.com/office/drawing/2014/main" pred="{47D8887A-85BE-4B61-B739-5F761FEE07AB}"/>
            </a:ext>
          </a:extLst>
        </xdr:cNvPr>
        <xdr:cNvCxnSpPr/>
      </xdr:nvCxnSpPr>
      <xdr:spPr>
        <a:xfrm>
          <a:off x="9667875" y="3152775"/>
          <a:ext cx="1838325" cy="0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800"/>
  </sheetPr>
  <dimension ref="A1:I45"/>
  <sheetViews>
    <sheetView topLeftCell="A24" workbookViewId="0">
      <selection activeCell="L18" sqref="L18"/>
    </sheetView>
  </sheetViews>
  <sheetFormatPr defaultRowHeight="15"/>
  <cols>
    <col min="2" max="2" width="12.42578125" customWidth="1"/>
    <col min="3" max="3" width="17.28515625" customWidth="1"/>
    <col min="4" max="4" width="32.140625" customWidth="1"/>
    <col min="5" max="5" width="17.42578125" customWidth="1"/>
    <col min="6" max="6" width="17.140625" customWidth="1"/>
    <col min="7" max="7" width="24.7109375" customWidth="1"/>
    <col min="8" max="8" width="28.140625" customWidth="1"/>
  </cols>
  <sheetData>
    <row r="1" spans="1:9" ht="3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/>
    </row>
    <row r="2" spans="1:9">
      <c r="A2" s="10" t="s">
        <v>8</v>
      </c>
      <c r="B2" s="11">
        <v>44887</v>
      </c>
      <c r="C2" s="12" t="s">
        <v>9</v>
      </c>
      <c r="D2" s="12" t="s">
        <v>10</v>
      </c>
      <c r="E2" s="12">
        <v>599</v>
      </c>
      <c r="F2" s="12">
        <v>5</v>
      </c>
      <c r="G2" s="12">
        <f>E2*F2</f>
        <v>2995</v>
      </c>
      <c r="H2" s="13">
        <f>SUM(G2:G9)</f>
        <v>45176</v>
      </c>
      <c r="I2" s="9"/>
    </row>
    <row r="3" spans="1:9">
      <c r="A3" s="10" t="s">
        <v>8</v>
      </c>
      <c r="B3" s="11">
        <v>44887</v>
      </c>
      <c r="C3" s="12" t="s">
        <v>11</v>
      </c>
      <c r="D3" s="12" t="s">
        <v>12</v>
      </c>
      <c r="E3" s="12">
        <v>1199</v>
      </c>
      <c r="F3" s="12">
        <v>2</v>
      </c>
      <c r="G3" s="12">
        <f t="shared" ref="G3:G39" si="0">E3*F3</f>
        <v>2398</v>
      </c>
      <c r="H3" s="14"/>
      <c r="I3" s="9"/>
    </row>
    <row r="4" spans="1:9">
      <c r="A4" s="10" t="s">
        <v>8</v>
      </c>
      <c r="B4" s="11">
        <v>44887</v>
      </c>
      <c r="C4" s="12" t="s">
        <v>13</v>
      </c>
      <c r="D4" s="12" t="s">
        <v>14</v>
      </c>
      <c r="E4" s="12">
        <v>399</v>
      </c>
      <c r="F4" s="12">
        <v>2</v>
      </c>
      <c r="G4" s="12">
        <f t="shared" si="0"/>
        <v>798</v>
      </c>
      <c r="H4" s="14"/>
      <c r="I4" s="9"/>
    </row>
    <row r="5" spans="1:9">
      <c r="A5" s="10" t="s">
        <v>8</v>
      </c>
      <c r="B5" s="11">
        <v>44887</v>
      </c>
      <c r="C5" s="12" t="s">
        <v>15</v>
      </c>
      <c r="D5" s="12" t="s">
        <v>16</v>
      </c>
      <c r="E5" s="12">
        <v>2999</v>
      </c>
      <c r="F5" s="12">
        <v>2</v>
      </c>
      <c r="G5" s="12">
        <f t="shared" si="0"/>
        <v>5998</v>
      </c>
      <c r="H5" s="14"/>
      <c r="I5" s="9"/>
    </row>
    <row r="6" spans="1:9">
      <c r="A6" s="10" t="s">
        <v>8</v>
      </c>
      <c r="B6" s="11">
        <v>44887</v>
      </c>
      <c r="C6" s="12" t="s">
        <v>15</v>
      </c>
      <c r="D6" s="12" t="s">
        <v>17</v>
      </c>
      <c r="E6" s="12">
        <v>2999</v>
      </c>
      <c r="F6" s="12">
        <v>3</v>
      </c>
      <c r="G6" s="12">
        <f t="shared" si="0"/>
        <v>8997</v>
      </c>
      <c r="H6" s="14"/>
      <c r="I6" s="9"/>
    </row>
    <row r="7" spans="1:9">
      <c r="A7" s="10" t="s">
        <v>8</v>
      </c>
      <c r="B7" s="11">
        <v>44887</v>
      </c>
      <c r="C7" s="12" t="s">
        <v>15</v>
      </c>
      <c r="D7" s="12" t="s">
        <v>18</v>
      </c>
      <c r="E7" s="12">
        <v>3499</v>
      </c>
      <c r="F7" s="12">
        <v>4</v>
      </c>
      <c r="G7" s="12">
        <f t="shared" si="0"/>
        <v>13996</v>
      </c>
      <c r="H7" s="14"/>
      <c r="I7" s="9"/>
    </row>
    <row r="8" spans="1:9">
      <c r="A8" s="10" t="s">
        <v>8</v>
      </c>
      <c r="B8" s="11">
        <v>44887</v>
      </c>
      <c r="C8" s="12" t="s">
        <v>15</v>
      </c>
      <c r="D8" s="12" t="s">
        <v>19</v>
      </c>
      <c r="E8" s="12">
        <v>1599</v>
      </c>
      <c r="F8" s="12">
        <v>4</v>
      </c>
      <c r="G8" s="12">
        <f t="shared" si="0"/>
        <v>6396</v>
      </c>
      <c r="H8" s="14"/>
      <c r="I8" s="9"/>
    </row>
    <row r="9" spans="1:9">
      <c r="A9" s="10" t="s">
        <v>8</v>
      </c>
      <c r="B9" s="11">
        <v>44887</v>
      </c>
      <c r="C9" s="12" t="s">
        <v>15</v>
      </c>
      <c r="D9" s="12" t="s">
        <v>20</v>
      </c>
      <c r="E9" s="12">
        <v>1799</v>
      </c>
      <c r="F9" s="12">
        <v>2</v>
      </c>
      <c r="G9" s="12">
        <f t="shared" si="0"/>
        <v>3598</v>
      </c>
      <c r="H9" s="15"/>
      <c r="I9" s="9"/>
    </row>
    <row r="10" spans="1:9">
      <c r="A10" s="10" t="s">
        <v>21</v>
      </c>
      <c r="B10" s="11">
        <v>44895</v>
      </c>
      <c r="C10" s="12" t="s">
        <v>9</v>
      </c>
      <c r="D10" s="12" t="s">
        <v>22</v>
      </c>
      <c r="E10" s="12">
        <v>8999</v>
      </c>
      <c r="F10" s="12">
        <v>3</v>
      </c>
      <c r="G10" s="12">
        <f t="shared" si="0"/>
        <v>26997</v>
      </c>
      <c r="H10" s="12">
        <f>G10</f>
        <v>26997</v>
      </c>
      <c r="I10" s="9"/>
    </row>
    <row r="11" spans="1:9">
      <c r="A11" s="10" t="s">
        <v>23</v>
      </c>
      <c r="B11" s="11">
        <v>44896</v>
      </c>
      <c r="C11" s="12" t="s">
        <v>9</v>
      </c>
      <c r="D11" s="12" t="s">
        <v>24</v>
      </c>
      <c r="E11" s="12">
        <v>12999</v>
      </c>
      <c r="F11" s="12">
        <v>4</v>
      </c>
      <c r="G11" s="12">
        <f t="shared" si="0"/>
        <v>51996</v>
      </c>
      <c r="H11" s="12">
        <f>G11</f>
        <v>51996</v>
      </c>
      <c r="I11" s="9"/>
    </row>
    <row r="12" spans="1:9">
      <c r="A12" s="10" t="s">
        <v>25</v>
      </c>
      <c r="B12" s="11">
        <v>44897</v>
      </c>
      <c r="C12" s="12" t="s">
        <v>9</v>
      </c>
      <c r="D12" s="12" t="s">
        <v>26</v>
      </c>
      <c r="E12" s="12">
        <v>999</v>
      </c>
      <c r="F12" s="12">
        <v>5</v>
      </c>
      <c r="G12" s="12">
        <f t="shared" si="0"/>
        <v>4995</v>
      </c>
      <c r="H12" s="16">
        <f>G12+G13+G14</f>
        <v>5393</v>
      </c>
      <c r="I12" s="9"/>
    </row>
    <row r="13" spans="1:9">
      <c r="A13" s="10" t="s">
        <v>25</v>
      </c>
      <c r="B13" s="11">
        <v>44897</v>
      </c>
      <c r="C13" s="12" t="s">
        <v>27</v>
      </c>
      <c r="D13" s="12" t="s">
        <v>28</v>
      </c>
      <c r="E13" s="12">
        <v>199</v>
      </c>
      <c r="F13" s="12">
        <v>1</v>
      </c>
      <c r="G13" s="12">
        <f t="shared" si="0"/>
        <v>199</v>
      </c>
      <c r="H13" s="17"/>
      <c r="I13" s="9"/>
    </row>
    <row r="14" spans="1:9">
      <c r="A14" s="10" t="s">
        <v>25</v>
      </c>
      <c r="B14" s="11">
        <v>44897</v>
      </c>
      <c r="C14" s="12" t="s">
        <v>27</v>
      </c>
      <c r="D14" s="12" t="s">
        <v>29</v>
      </c>
      <c r="E14" s="12">
        <v>199</v>
      </c>
      <c r="F14" s="12">
        <v>1</v>
      </c>
      <c r="G14" s="12">
        <f t="shared" si="0"/>
        <v>199</v>
      </c>
      <c r="H14" s="18"/>
      <c r="I14" s="9"/>
    </row>
    <row r="15" spans="1:9">
      <c r="A15" s="10" t="s">
        <v>30</v>
      </c>
      <c r="B15" s="11">
        <v>44900</v>
      </c>
      <c r="C15" s="12" t="s">
        <v>31</v>
      </c>
      <c r="D15" s="12" t="s">
        <v>32</v>
      </c>
      <c r="E15" s="12">
        <v>5999</v>
      </c>
      <c r="F15" s="12">
        <v>1</v>
      </c>
      <c r="G15" s="12">
        <f t="shared" si="0"/>
        <v>5999</v>
      </c>
      <c r="H15" s="16">
        <f>SUBTOTAL(9,G15:G20)</f>
        <v>17594</v>
      </c>
      <c r="I15" s="9"/>
    </row>
    <row r="16" spans="1:9">
      <c r="A16" s="10" t="s">
        <v>30</v>
      </c>
      <c r="B16" s="11">
        <v>44900</v>
      </c>
      <c r="C16" s="12" t="s">
        <v>31</v>
      </c>
      <c r="D16" s="12" t="s">
        <v>33</v>
      </c>
      <c r="E16" s="12">
        <v>2999</v>
      </c>
      <c r="F16" s="12">
        <v>1</v>
      </c>
      <c r="G16" s="12">
        <f t="shared" si="0"/>
        <v>2999</v>
      </c>
      <c r="H16" s="17"/>
      <c r="I16" s="9"/>
    </row>
    <row r="17" spans="1:9">
      <c r="A17" s="10" t="s">
        <v>30</v>
      </c>
      <c r="B17" s="11">
        <v>44900</v>
      </c>
      <c r="C17" s="12" t="s">
        <v>31</v>
      </c>
      <c r="D17" s="12" t="s">
        <v>34</v>
      </c>
      <c r="E17" s="12">
        <v>6999</v>
      </c>
      <c r="F17" s="12">
        <v>1</v>
      </c>
      <c r="G17" s="12">
        <f t="shared" si="0"/>
        <v>6999</v>
      </c>
      <c r="H17" s="17"/>
      <c r="I17" s="9"/>
    </row>
    <row r="18" spans="1:9">
      <c r="A18" s="10" t="s">
        <v>30</v>
      </c>
      <c r="B18" s="11">
        <v>44900</v>
      </c>
      <c r="C18" s="12" t="s">
        <v>35</v>
      </c>
      <c r="D18" s="12" t="s">
        <v>36</v>
      </c>
      <c r="E18" s="12">
        <v>499</v>
      </c>
      <c r="F18" s="12">
        <v>1</v>
      </c>
      <c r="G18" s="12">
        <f t="shared" si="0"/>
        <v>499</v>
      </c>
      <c r="H18" s="17"/>
      <c r="I18" s="9"/>
    </row>
    <row r="19" spans="1:9">
      <c r="A19" s="10" t="s">
        <v>30</v>
      </c>
      <c r="B19" s="11">
        <v>44900</v>
      </c>
      <c r="C19" s="12" t="s">
        <v>35</v>
      </c>
      <c r="D19" s="12" t="s">
        <v>37</v>
      </c>
      <c r="E19" s="12">
        <v>499</v>
      </c>
      <c r="F19" s="12">
        <v>1</v>
      </c>
      <c r="G19" s="12">
        <f t="shared" si="0"/>
        <v>499</v>
      </c>
      <c r="H19" s="17"/>
      <c r="I19" s="9"/>
    </row>
    <row r="20" spans="1:9">
      <c r="A20" s="10" t="s">
        <v>30</v>
      </c>
      <c r="B20" s="11">
        <v>44900</v>
      </c>
      <c r="C20" s="12" t="s">
        <v>35</v>
      </c>
      <c r="D20" s="12" t="s">
        <v>38</v>
      </c>
      <c r="E20" s="12">
        <v>599</v>
      </c>
      <c r="F20" s="12">
        <v>1</v>
      </c>
      <c r="G20" s="12">
        <f t="shared" si="0"/>
        <v>599</v>
      </c>
      <c r="H20" s="18"/>
      <c r="I20" s="9"/>
    </row>
    <row r="21" spans="1:9">
      <c r="A21" s="10" t="s">
        <v>39</v>
      </c>
      <c r="B21" s="11">
        <v>44906</v>
      </c>
      <c r="C21" s="12" t="s">
        <v>40</v>
      </c>
      <c r="D21" s="12" t="s">
        <v>41</v>
      </c>
      <c r="E21" s="12">
        <v>3499</v>
      </c>
      <c r="F21" s="12">
        <v>5</v>
      </c>
      <c r="G21" s="12">
        <f t="shared" si="0"/>
        <v>17495</v>
      </c>
      <c r="H21" s="16">
        <f>SUBTOTAL(9,G21:G26)</f>
        <v>126682</v>
      </c>
      <c r="I21" s="9"/>
    </row>
    <row r="22" spans="1:9">
      <c r="A22" s="10" t="s">
        <v>39</v>
      </c>
      <c r="B22" s="11">
        <v>44906</v>
      </c>
      <c r="C22" s="12" t="s">
        <v>40</v>
      </c>
      <c r="D22" s="12" t="s">
        <v>42</v>
      </c>
      <c r="E22" s="12">
        <v>5499</v>
      </c>
      <c r="F22" s="12">
        <v>2</v>
      </c>
      <c r="G22" s="12">
        <f t="shared" si="0"/>
        <v>10998</v>
      </c>
      <c r="H22" s="17"/>
      <c r="I22" s="9"/>
    </row>
    <row r="23" spans="1:9">
      <c r="A23" s="10" t="s">
        <v>39</v>
      </c>
      <c r="B23" s="11">
        <v>44906</v>
      </c>
      <c r="C23" s="12" t="s">
        <v>43</v>
      </c>
      <c r="D23" s="12" t="s">
        <v>44</v>
      </c>
      <c r="E23" s="12">
        <v>15999</v>
      </c>
      <c r="F23" s="12">
        <v>2</v>
      </c>
      <c r="G23" s="12">
        <f t="shared" si="0"/>
        <v>31998</v>
      </c>
      <c r="H23" s="17"/>
      <c r="I23" s="9"/>
    </row>
    <row r="24" spans="1:9">
      <c r="A24" s="10" t="s">
        <v>39</v>
      </c>
      <c r="B24" s="11">
        <v>44906</v>
      </c>
      <c r="C24" s="12" t="s">
        <v>43</v>
      </c>
      <c r="D24" s="12" t="s">
        <v>45</v>
      </c>
      <c r="E24" s="12">
        <v>23999</v>
      </c>
      <c r="F24" s="12">
        <v>2</v>
      </c>
      <c r="G24" s="12">
        <f t="shared" si="0"/>
        <v>47998</v>
      </c>
      <c r="H24" s="17"/>
      <c r="I24" s="9"/>
    </row>
    <row r="25" spans="1:9">
      <c r="A25" s="10" t="s">
        <v>39</v>
      </c>
      <c r="B25" s="11">
        <v>44906</v>
      </c>
      <c r="C25" s="12" t="s">
        <v>46</v>
      </c>
      <c r="D25" s="12" t="s">
        <v>47</v>
      </c>
      <c r="E25" s="12">
        <v>2599</v>
      </c>
      <c r="F25" s="12">
        <v>3</v>
      </c>
      <c r="G25" s="12">
        <f t="shared" si="0"/>
        <v>7797</v>
      </c>
      <c r="H25" s="17"/>
      <c r="I25" s="9"/>
    </row>
    <row r="26" spans="1:9">
      <c r="A26" s="10" t="s">
        <v>39</v>
      </c>
      <c r="B26" s="11">
        <v>44906</v>
      </c>
      <c r="C26" s="12" t="s">
        <v>46</v>
      </c>
      <c r="D26" s="12" t="s">
        <v>48</v>
      </c>
      <c r="E26" s="12">
        <v>2599</v>
      </c>
      <c r="F26" s="12">
        <v>4</v>
      </c>
      <c r="G26" s="12">
        <f t="shared" si="0"/>
        <v>10396</v>
      </c>
      <c r="H26" s="18"/>
      <c r="I26" s="9"/>
    </row>
    <row r="27" spans="1:9">
      <c r="A27" s="10" t="s">
        <v>49</v>
      </c>
      <c r="B27" s="11">
        <v>44912</v>
      </c>
      <c r="C27" s="12" t="s">
        <v>46</v>
      </c>
      <c r="D27" s="12" t="s">
        <v>50</v>
      </c>
      <c r="E27" s="12">
        <v>1399</v>
      </c>
      <c r="F27" s="12">
        <v>4</v>
      </c>
      <c r="G27" s="12">
        <f t="shared" si="0"/>
        <v>5596</v>
      </c>
      <c r="H27" s="16">
        <f>SUBTOTAL(9,G27:G36)</f>
        <v>50377</v>
      </c>
      <c r="I27" s="9"/>
    </row>
    <row r="28" spans="1:9">
      <c r="A28" s="10" t="s">
        <v>49</v>
      </c>
      <c r="B28" s="11">
        <v>44912</v>
      </c>
      <c r="C28" s="12" t="s">
        <v>46</v>
      </c>
      <c r="D28" s="12" t="s">
        <v>51</v>
      </c>
      <c r="E28" s="12">
        <v>1399</v>
      </c>
      <c r="F28" s="12">
        <v>2</v>
      </c>
      <c r="G28" s="12">
        <f t="shared" si="0"/>
        <v>2798</v>
      </c>
      <c r="H28" s="17"/>
      <c r="I28" s="9"/>
    </row>
    <row r="29" spans="1:9">
      <c r="A29" s="10" t="s">
        <v>49</v>
      </c>
      <c r="B29" s="11">
        <v>44912</v>
      </c>
      <c r="C29" s="12" t="s">
        <v>31</v>
      </c>
      <c r="D29" s="12" t="s">
        <v>52</v>
      </c>
      <c r="E29" s="12">
        <v>2999</v>
      </c>
      <c r="F29" s="12">
        <v>3</v>
      </c>
      <c r="G29" s="12">
        <f t="shared" si="0"/>
        <v>8997</v>
      </c>
      <c r="H29" s="17"/>
      <c r="I29" s="9"/>
    </row>
    <row r="30" spans="1:9">
      <c r="A30" s="10" t="s">
        <v>49</v>
      </c>
      <c r="B30" s="11">
        <v>44912</v>
      </c>
      <c r="C30" s="12" t="s">
        <v>31</v>
      </c>
      <c r="D30" s="12" t="s">
        <v>53</v>
      </c>
      <c r="E30" s="12">
        <v>2999</v>
      </c>
      <c r="F30" s="12">
        <v>4</v>
      </c>
      <c r="G30" s="12">
        <f t="shared" si="0"/>
        <v>11996</v>
      </c>
      <c r="H30" s="17"/>
      <c r="I30" s="9"/>
    </row>
    <row r="31" spans="1:9">
      <c r="A31" s="10" t="s">
        <v>49</v>
      </c>
      <c r="B31" s="11">
        <v>44912</v>
      </c>
      <c r="C31" s="12" t="s">
        <v>31</v>
      </c>
      <c r="D31" s="12" t="s">
        <v>54</v>
      </c>
      <c r="E31" s="12">
        <v>2999</v>
      </c>
      <c r="F31" s="12">
        <v>5</v>
      </c>
      <c r="G31" s="12">
        <f t="shared" si="0"/>
        <v>14995</v>
      </c>
      <c r="H31" s="17"/>
      <c r="I31" s="9"/>
    </row>
    <row r="32" spans="1:9">
      <c r="A32" s="10" t="s">
        <v>49</v>
      </c>
      <c r="B32" s="11">
        <v>44912</v>
      </c>
      <c r="C32" s="12" t="s">
        <v>27</v>
      </c>
      <c r="D32" s="12" t="s">
        <v>55</v>
      </c>
      <c r="E32" s="12">
        <v>199</v>
      </c>
      <c r="F32" s="12">
        <v>1</v>
      </c>
      <c r="G32" s="12">
        <f t="shared" si="0"/>
        <v>199</v>
      </c>
      <c r="H32" s="17"/>
      <c r="I32" s="9"/>
    </row>
    <row r="33" spans="1:9">
      <c r="A33" s="10" t="s">
        <v>49</v>
      </c>
      <c r="B33" s="11">
        <v>44912</v>
      </c>
      <c r="C33" s="12" t="s">
        <v>27</v>
      </c>
      <c r="D33" s="12" t="s">
        <v>29</v>
      </c>
      <c r="E33" s="12">
        <v>199</v>
      </c>
      <c r="F33" s="12">
        <v>1</v>
      </c>
      <c r="G33" s="12">
        <f t="shared" si="0"/>
        <v>199</v>
      </c>
      <c r="H33" s="17"/>
      <c r="I33" s="9"/>
    </row>
    <row r="34" spans="1:9">
      <c r="A34" s="10" t="s">
        <v>49</v>
      </c>
      <c r="B34" s="11">
        <v>44912</v>
      </c>
      <c r="C34" s="12" t="s">
        <v>27</v>
      </c>
      <c r="D34" s="12" t="s">
        <v>56</v>
      </c>
      <c r="E34" s="12">
        <v>1999</v>
      </c>
      <c r="F34" s="12">
        <v>1</v>
      </c>
      <c r="G34" s="12">
        <f t="shared" si="0"/>
        <v>1999</v>
      </c>
      <c r="H34" s="17"/>
      <c r="I34" s="9"/>
    </row>
    <row r="35" spans="1:9">
      <c r="A35" s="10" t="s">
        <v>49</v>
      </c>
      <c r="B35" s="11">
        <v>44912</v>
      </c>
      <c r="C35" s="12" t="s">
        <v>31</v>
      </c>
      <c r="D35" s="12" t="s">
        <v>57</v>
      </c>
      <c r="E35" s="12">
        <v>2999</v>
      </c>
      <c r="F35" s="12">
        <v>1</v>
      </c>
      <c r="G35" s="12">
        <f t="shared" si="0"/>
        <v>2999</v>
      </c>
      <c r="H35" s="17"/>
      <c r="I35" s="9"/>
    </row>
    <row r="36" spans="1:9">
      <c r="A36" s="10" t="s">
        <v>49</v>
      </c>
      <c r="B36" s="11">
        <v>44912</v>
      </c>
      <c r="C36" s="12" t="s">
        <v>9</v>
      </c>
      <c r="D36" s="12" t="s">
        <v>58</v>
      </c>
      <c r="E36" s="12">
        <v>599</v>
      </c>
      <c r="F36" s="12">
        <v>1</v>
      </c>
      <c r="G36" s="12">
        <f t="shared" si="0"/>
        <v>599</v>
      </c>
      <c r="H36" s="18"/>
      <c r="I36" s="9"/>
    </row>
    <row r="37" spans="1:9">
      <c r="A37" s="10" t="s">
        <v>59</v>
      </c>
      <c r="B37" s="11">
        <v>44922</v>
      </c>
      <c r="C37" s="12" t="s">
        <v>15</v>
      </c>
      <c r="D37" s="12" t="s">
        <v>60</v>
      </c>
      <c r="E37" s="12">
        <v>3299</v>
      </c>
      <c r="F37" s="12">
        <v>1</v>
      </c>
      <c r="G37" s="12">
        <f t="shared" si="0"/>
        <v>3299</v>
      </c>
      <c r="H37" s="16">
        <f>SUBTOTAL(9,G37:G39)</f>
        <v>10297</v>
      </c>
      <c r="I37" s="9"/>
    </row>
    <row r="38" spans="1:9">
      <c r="A38" s="10" t="s">
        <v>59</v>
      </c>
      <c r="B38" s="11">
        <v>44922</v>
      </c>
      <c r="C38" s="12" t="s">
        <v>15</v>
      </c>
      <c r="D38" s="12" t="s">
        <v>61</v>
      </c>
      <c r="E38" s="12">
        <v>3499</v>
      </c>
      <c r="F38" s="12">
        <v>1</v>
      </c>
      <c r="G38" s="12">
        <f t="shared" si="0"/>
        <v>3499</v>
      </c>
      <c r="H38" s="17"/>
      <c r="I38" s="9"/>
    </row>
    <row r="39" spans="1:9">
      <c r="A39" s="10" t="s">
        <v>59</v>
      </c>
      <c r="B39" s="11">
        <v>44922</v>
      </c>
      <c r="C39" s="12" t="s">
        <v>15</v>
      </c>
      <c r="D39" s="12" t="s">
        <v>62</v>
      </c>
      <c r="E39" s="12">
        <v>3499</v>
      </c>
      <c r="F39" s="12">
        <v>1</v>
      </c>
      <c r="G39" s="12">
        <f t="shared" si="0"/>
        <v>3499</v>
      </c>
      <c r="H39" s="18"/>
      <c r="I39" s="9"/>
    </row>
    <row r="40" spans="1:9">
      <c r="A40" s="9"/>
      <c r="B40" s="9"/>
      <c r="C40" s="9"/>
      <c r="D40" s="9"/>
      <c r="E40" s="9"/>
      <c r="F40" s="9"/>
      <c r="G40" s="9"/>
      <c r="H40" s="9"/>
      <c r="I40" s="9"/>
    </row>
    <row r="41" spans="1:9">
      <c r="G41" s="9">
        <f>SUBTOTAL(9,G2:G39)</f>
        <v>334512</v>
      </c>
    </row>
    <row r="44" spans="1:9">
      <c r="G44" s="9"/>
    </row>
    <row r="45" spans="1:9">
      <c r="G45" s="9"/>
    </row>
  </sheetData>
  <mergeCells count="6">
    <mergeCell ref="H37:H39"/>
    <mergeCell ref="H2:H9"/>
    <mergeCell ref="H12:H14"/>
    <mergeCell ref="H15:H20"/>
    <mergeCell ref="H21:H26"/>
    <mergeCell ref="H27:H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11DC-9512-47D3-9737-23FCAE1139B8}">
  <sheetPr>
    <tabColor rgb="FFC25C13"/>
  </sheetPr>
  <dimension ref="A1:J11"/>
  <sheetViews>
    <sheetView workbookViewId="0">
      <selection activeCell="B15" sqref="B15"/>
    </sheetView>
  </sheetViews>
  <sheetFormatPr defaultRowHeight="15"/>
  <cols>
    <col min="1" max="1" width="37.85546875" customWidth="1"/>
    <col min="2" max="2" width="40.28515625" customWidth="1"/>
  </cols>
  <sheetData>
    <row r="1" spans="1:10" ht="27" customHeight="1">
      <c r="A1" s="3" t="s">
        <v>63</v>
      </c>
      <c r="B1" s="1" t="s">
        <v>64</v>
      </c>
    </row>
    <row r="2" spans="1:10">
      <c r="A2" s="4" t="s">
        <v>65</v>
      </c>
      <c r="B2" s="2" t="s">
        <v>9</v>
      </c>
      <c r="F2" s="5">
        <v>1</v>
      </c>
      <c r="G2" s="5"/>
      <c r="H2" s="5"/>
      <c r="I2" s="5"/>
      <c r="J2" s="5"/>
    </row>
    <row r="3" spans="1:10">
      <c r="A3" s="4" t="s">
        <v>66</v>
      </c>
      <c r="B3" s="2" t="s">
        <v>11</v>
      </c>
    </row>
    <row r="4" spans="1:10">
      <c r="A4" s="4" t="s">
        <v>67</v>
      </c>
      <c r="B4" s="2" t="s">
        <v>13</v>
      </c>
      <c r="F4" s="6">
        <v>1.1000000000000001</v>
      </c>
    </row>
    <row r="5" spans="1:10">
      <c r="A5" s="4" t="s">
        <v>68</v>
      </c>
      <c r="B5" s="2" t="s">
        <v>15</v>
      </c>
    </row>
    <row r="6" spans="1:10">
      <c r="A6" s="4" t="s">
        <v>69</v>
      </c>
      <c r="B6" s="2" t="s">
        <v>70</v>
      </c>
    </row>
    <row r="7" spans="1:10">
      <c r="A7" s="4" t="s">
        <v>71</v>
      </c>
      <c r="B7" s="2" t="s">
        <v>31</v>
      </c>
    </row>
    <row r="8" spans="1:10">
      <c r="A8" s="4" t="s">
        <v>72</v>
      </c>
      <c r="B8" s="2" t="s">
        <v>35</v>
      </c>
    </row>
    <row r="9" spans="1:10">
      <c r="A9" s="4" t="s">
        <v>73</v>
      </c>
      <c r="B9" s="2" t="s">
        <v>40</v>
      </c>
    </row>
    <row r="10" spans="1:10">
      <c r="A10" s="4" t="s">
        <v>74</v>
      </c>
      <c r="B10" s="2" t="s">
        <v>43</v>
      </c>
    </row>
    <row r="11" spans="1:10">
      <c r="A11" s="4" t="s">
        <v>75</v>
      </c>
      <c r="B11" s="2" t="s">
        <v>46</v>
      </c>
    </row>
  </sheetData>
  <mergeCells count="1">
    <mergeCell ref="F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4BB5-0CDC-4D1C-BC43-AD57FC15A637}">
  <sheetPr>
    <tabColor rgb="FFFA9664"/>
  </sheetPr>
  <dimension ref="A1:L13"/>
  <sheetViews>
    <sheetView workbookViewId="0">
      <selection activeCell="K11" sqref="K11"/>
    </sheetView>
  </sheetViews>
  <sheetFormatPr defaultRowHeight="15"/>
  <cols>
    <col min="3" max="3" width="28.7109375" customWidth="1"/>
    <col min="4" max="4" width="17.140625" customWidth="1"/>
  </cols>
  <sheetData>
    <row r="1" spans="1:12" ht="53.25">
      <c r="A1" s="19" t="s">
        <v>63</v>
      </c>
      <c r="B1" s="20" t="s">
        <v>76</v>
      </c>
      <c r="C1" s="21" t="s">
        <v>77</v>
      </c>
      <c r="D1" s="21" t="s">
        <v>4</v>
      </c>
    </row>
    <row r="2" spans="1:12">
      <c r="A2" s="22" t="s">
        <v>65</v>
      </c>
      <c r="B2" s="23" t="s">
        <v>8</v>
      </c>
      <c r="C2" s="2" t="s">
        <v>78</v>
      </c>
      <c r="D2" s="2">
        <v>599</v>
      </c>
    </row>
    <row r="3" spans="1:12">
      <c r="A3" s="22" t="s">
        <v>66</v>
      </c>
      <c r="B3" s="23" t="s">
        <v>21</v>
      </c>
      <c r="C3" s="2" t="s">
        <v>79</v>
      </c>
      <c r="D3" s="2">
        <v>1199</v>
      </c>
    </row>
    <row r="4" spans="1:12">
      <c r="A4" s="22" t="s">
        <v>67</v>
      </c>
      <c r="B4" s="23" t="s">
        <v>23</v>
      </c>
      <c r="C4" s="2" t="s">
        <v>14</v>
      </c>
      <c r="D4" s="2">
        <v>399</v>
      </c>
      <c r="H4" s="5">
        <v>1</v>
      </c>
      <c r="I4" s="5"/>
      <c r="J4" s="5"/>
      <c r="K4" s="5"/>
      <c r="L4" s="5"/>
    </row>
    <row r="5" spans="1:12">
      <c r="A5" s="22" t="s">
        <v>68</v>
      </c>
      <c r="B5" s="23" t="s">
        <v>25</v>
      </c>
      <c r="C5" s="2" t="s">
        <v>62</v>
      </c>
      <c r="D5" s="2">
        <v>3499</v>
      </c>
    </row>
    <row r="6" spans="1:12">
      <c r="A6" s="22" t="s">
        <v>69</v>
      </c>
      <c r="B6" s="23" t="s">
        <v>30</v>
      </c>
      <c r="C6" s="2" t="s">
        <v>80</v>
      </c>
      <c r="D6" s="2">
        <v>199</v>
      </c>
      <c r="H6" s="6">
        <v>1.1000000000000001</v>
      </c>
    </row>
    <row r="7" spans="1:12">
      <c r="A7" s="22" t="s">
        <v>71</v>
      </c>
      <c r="B7" s="23" t="s">
        <v>39</v>
      </c>
      <c r="C7" s="2" t="s">
        <v>32</v>
      </c>
      <c r="D7" s="2">
        <v>5999</v>
      </c>
      <c r="H7" s="24">
        <v>1</v>
      </c>
    </row>
    <row r="8" spans="1:12">
      <c r="A8" s="22" t="s">
        <v>72</v>
      </c>
      <c r="B8" s="23" t="s">
        <v>49</v>
      </c>
      <c r="C8" s="2" t="s">
        <v>81</v>
      </c>
      <c r="D8" s="2">
        <v>599</v>
      </c>
      <c r="H8" s="25"/>
      <c r="I8" s="25"/>
      <c r="J8" s="25"/>
      <c r="K8" s="25"/>
      <c r="L8" s="25"/>
    </row>
    <row r="9" spans="1:12">
      <c r="A9" s="22" t="s">
        <v>73</v>
      </c>
      <c r="B9" s="23" t="s">
        <v>59</v>
      </c>
      <c r="C9" s="2" t="s">
        <v>82</v>
      </c>
      <c r="D9" s="2">
        <v>5499</v>
      </c>
      <c r="H9" t="s">
        <v>83</v>
      </c>
    </row>
    <row r="10" spans="1:12">
      <c r="A10" s="22" t="s">
        <v>74</v>
      </c>
      <c r="B10" s="23" t="s">
        <v>84</v>
      </c>
      <c r="C10" s="2" t="s">
        <v>45</v>
      </c>
      <c r="D10" s="2">
        <v>23999</v>
      </c>
    </row>
    <row r="11" spans="1:12">
      <c r="A11" s="22" t="s">
        <v>75</v>
      </c>
      <c r="B11" s="23" t="s">
        <v>85</v>
      </c>
      <c r="C11" s="2" t="s">
        <v>50</v>
      </c>
      <c r="D11" s="2">
        <v>1399</v>
      </c>
    </row>
    <row r="12" spans="1:12">
      <c r="A12" s="36" t="s">
        <v>69</v>
      </c>
      <c r="B12" s="37" t="s">
        <v>86</v>
      </c>
      <c r="C12" s="2" t="s">
        <v>70</v>
      </c>
      <c r="D12" s="2">
        <v>199</v>
      </c>
      <c r="H12" s="24" t="s">
        <v>87</v>
      </c>
    </row>
    <row r="13" spans="1:12">
      <c r="H13" s="26">
        <v>1.2</v>
      </c>
    </row>
  </sheetData>
  <mergeCells count="1">
    <mergeCell ref="H4:L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C64E-8E75-41E7-8C6D-823135A70C6E}">
  <sheetPr>
    <tabColor rgb="FF2B6FAD"/>
  </sheetPr>
  <dimension ref="A1:K13"/>
  <sheetViews>
    <sheetView workbookViewId="0">
      <selection activeCell="L11" sqref="L11"/>
    </sheetView>
  </sheetViews>
  <sheetFormatPr defaultRowHeight="15"/>
  <cols>
    <col min="2" max="2" width="12" customWidth="1"/>
  </cols>
  <sheetData>
    <row r="1" spans="1:11" ht="30.75">
      <c r="A1" s="3" t="s">
        <v>0</v>
      </c>
      <c r="B1" s="1" t="s">
        <v>88</v>
      </c>
    </row>
    <row r="2" spans="1:11">
      <c r="A2" s="4" t="s">
        <v>8</v>
      </c>
      <c r="B2" s="11">
        <v>44887</v>
      </c>
    </row>
    <row r="3" spans="1:11">
      <c r="A3" s="4" t="s">
        <v>21</v>
      </c>
      <c r="B3" s="11">
        <v>44895</v>
      </c>
    </row>
    <row r="4" spans="1:11">
      <c r="A4" s="4" t="s">
        <v>23</v>
      </c>
      <c r="B4" s="11">
        <v>44896</v>
      </c>
      <c r="G4" s="5">
        <v>1</v>
      </c>
      <c r="H4" s="5"/>
      <c r="I4" s="5"/>
      <c r="J4" s="5"/>
      <c r="K4" s="5"/>
    </row>
    <row r="5" spans="1:11">
      <c r="A5" s="4" t="s">
        <v>25</v>
      </c>
      <c r="B5" s="11">
        <v>44897</v>
      </c>
    </row>
    <row r="6" spans="1:11">
      <c r="A6" s="4" t="s">
        <v>30</v>
      </c>
      <c r="B6" s="11">
        <v>44900</v>
      </c>
      <c r="G6" s="33">
        <v>1.1000000000000001</v>
      </c>
      <c r="J6" s="34">
        <v>1.3</v>
      </c>
    </row>
    <row r="7" spans="1:11">
      <c r="A7" s="4" t="s">
        <v>39</v>
      </c>
      <c r="B7" s="11">
        <v>44906</v>
      </c>
      <c r="G7" s="24">
        <v>1</v>
      </c>
    </row>
    <row r="8" spans="1:11">
      <c r="A8" s="4" t="s">
        <v>49</v>
      </c>
      <c r="B8" s="11">
        <v>44912</v>
      </c>
      <c r="G8" s="25"/>
      <c r="H8" s="25"/>
      <c r="I8" s="25"/>
      <c r="J8" s="25"/>
      <c r="K8" s="25"/>
    </row>
    <row r="9" spans="1:11">
      <c r="A9" s="4" t="s">
        <v>59</v>
      </c>
      <c r="B9" s="11">
        <v>44922</v>
      </c>
      <c r="G9" t="s">
        <v>83</v>
      </c>
    </row>
    <row r="12" spans="1:11">
      <c r="G12" s="24" t="s">
        <v>87</v>
      </c>
    </row>
    <row r="13" spans="1:11">
      <c r="G13" s="35">
        <v>1.2</v>
      </c>
    </row>
  </sheetData>
  <mergeCells count="1">
    <mergeCell ref="G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21D1-E7FC-45A1-92C8-E18F024E81D2}">
  <sheetPr>
    <tabColor rgb="FF6F8DBD"/>
  </sheetPr>
  <dimension ref="A1:N39"/>
  <sheetViews>
    <sheetView workbookViewId="0">
      <selection activeCell="Q17" sqref="Q17"/>
    </sheetView>
  </sheetViews>
  <sheetFormatPr defaultRowHeight="15"/>
  <cols>
    <col min="1" max="1" width="16.42578125" customWidth="1"/>
    <col min="2" max="2" width="15" customWidth="1"/>
    <col min="3" max="3" width="15.140625" customWidth="1"/>
    <col min="4" max="4" width="15" customWidth="1"/>
  </cols>
  <sheetData>
    <row r="1" spans="1:13" ht="30.75">
      <c r="A1" s="27" t="s">
        <v>89</v>
      </c>
      <c r="B1" s="28" t="s">
        <v>90</v>
      </c>
      <c r="C1" s="29" t="s">
        <v>91</v>
      </c>
      <c r="D1" s="1" t="s">
        <v>92</v>
      </c>
    </row>
    <row r="2" spans="1:13">
      <c r="A2" s="30">
        <v>1</v>
      </c>
      <c r="B2" s="31" t="s">
        <v>8</v>
      </c>
      <c r="C2" s="32" t="s">
        <v>8</v>
      </c>
      <c r="D2" s="2">
        <v>5</v>
      </c>
    </row>
    <row r="3" spans="1:13">
      <c r="A3" s="30">
        <v>2</v>
      </c>
      <c r="B3" s="31" t="s">
        <v>8</v>
      </c>
      <c r="C3" s="32" t="s">
        <v>21</v>
      </c>
      <c r="D3" s="2">
        <v>2</v>
      </c>
    </row>
    <row r="4" spans="1:13">
      <c r="A4" s="30">
        <v>3</v>
      </c>
      <c r="B4" s="31" t="s">
        <v>8</v>
      </c>
      <c r="C4" s="32" t="s">
        <v>23</v>
      </c>
      <c r="D4" s="2">
        <v>2</v>
      </c>
    </row>
    <row r="5" spans="1:13">
      <c r="A5" s="30">
        <v>4</v>
      </c>
      <c r="B5" s="31" t="s">
        <v>8</v>
      </c>
      <c r="C5" s="32" t="s">
        <v>25</v>
      </c>
      <c r="D5" s="2">
        <v>2</v>
      </c>
    </row>
    <row r="6" spans="1:13">
      <c r="A6" s="30">
        <v>5</v>
      </c>
      <c r="B6" s="31" t="s">
        <v>8</v>
      </c>
      <c r="C6" s="32" t="s">
        <v>25</v>
      </c>
      <c r="D6" s="2">
        <v>3</v>
      </c>
    </row>
    <row r="7" spans="1:13">
      <c r="A7" s="30">
        <v>6</v>
      </c>
      <c r="B7" s="31" t="s">
        <v>8</v>
      </c>
      <c r="C7" s="32" t="s">
        <v>25</v>
      </c>
      <c r="D7" s="2">
        <v>4</v>
      </c>
    </row>
    <row r="8" spans="1:13">
      <c r="A8" s="30">
        <v>7</v>
      </c>
      <c r="B8" s="31" t="s">
        <v>8</v>
      </c>
      <c r="C8" s="32" t="s">
        <v>25</v>
      </c>
      <c r="D8" s="2">
        <v>4</v>
      </c>
      <c r="I8" s="5">
        <v>1</v>
      </c>
      <c r="J8" s="5"/>
      <c r="K8" s="5"/>
      <c r="L8" s="5"/>
      <c r="M8" s="5"/>
    </row>
    <row r="9" spans="1:13">
      <c r="A9" s="30">
        <v>8</v>
      </c>
      <c r="B9" s="31" t="s">
        <v>8</v>
      </c>
      <c r="C9" s="32" t="s">
        <v>25</v>
      </c>
      <c r="D9" s="2">
        <v>2</v>
      </c>
    </row>
    <row r="10" spans="1:13">
      <c r="A10" s="30">
        <v>9</v>
      </c>
      <c r="B10" s="31" t="s">
        <v>21</v>
      </c>
      <c r="C10" s="32" t="s">
        <v>8</v>
      </c>
      <c r="D10" s="2">
        <v>3</v>
      </c>
      <c r="I10" s="33">
        <v>1.1000000000000001</v>
      </c>
      <c r="M10" s="34">
        <v>1.3</v>
      </c>
    </row>
    <row r="11" spans="1:13">
      <c r="A11" s="30">
        <v>10</v>
      </c>
      <c r="B11" s="31" t="s">
        <v>23</v>
      </c>
      <c r="C11" s="32" t="s">
        <v>8</v>
      </c>
      <c r="D11" s="2">
        <v>4</v>
      </c>
      <c r="I11" s="24">
        <v>1</v>
      </c>
      <c r="M11">
        <v>1</v>
      </c>
    </row>
    <row r="12" spans="1:13">
      <c r="A12" s="30">
        <v>11</v>
      </c>
      <c r="B12" s="31" t="s">
        <v>25</v>
      </c>
      <c r="C12" s="32" t="s">
        <v>8</v>
      </c>
      <c r="D12" s="2">
        <v>5</v>
      </c>
      <c r="I12" s="25"/>
      <c r="J12" s="25"/>
      <c r="K12" s="25"/>
      <c r="L12" s="25"/>
      <c r="M12" s="25"/>
    </row>
    <row r="13" spans="1:13">
      <c r="A13" s="30">
        <v>12</v>
      </c>
      <c r="B13" s="31" t="s">
        <v>25</v>
      </c>
      <c r="C13" s="32" t="s">
        <v>86</v>
      </c>
      <c r="D13" s="2">
        <v>1</v>
      </c>
      <c r="I13" t="s">
        <v>93</v>
      </c>
      <c r="M13" t="s">
        <v>94</v>
      </c>
    </row>
    <row r="14" spans="1:13">
      <c r="A14" s="30">
        <v>13</v>
      </c>
      <c r="B14" s="31" t="s">
        <v>25</v>
      </c>
      <c r="C14" s="32" t="s">
        <v>86</v>
      </c>
      <c r="D14" s="2">
        <v>1</v>
      </c>
    </row>
    <row r="15" spans="1:13">
      <c r="A15" s="30">
        <v>14</v>
      </c>
      <c r="B15" s="31" t="s">
        <v>30</v>
      </c>
      <c r="C15" s="32" t="s">
        <v>39</v>
      </c>
      <c r="D15" s="2">
        <v>1</v>
      </c>
    </row>
    <row r="16" spans="1:13">
      <c r="A16" s="30">
        <v>15</v>
      </c>
      <c r="B16" s="31" t="s">
        <v>30</v>
      </c>
      <c r="C16" s="32" t="s">
        <v>39</v>
      </c>
      <c r="D16" s="2">
        <v>1</v>
      </c>
      <c r="I16" s="24" t="s">
        <v>87</v>
      </c>
      <c r="J16" s="38" t="s">
        <v>95</v>
      </c>
      <c r="K16" s="38"/>
      <c r="L16" s="38"/>
      <c r="M16" t="s">
        <v>87</v>
      </c>
    </row>
    <row r="17" spans="1:14">
      <c r="A17" s="30">
        <v>16</v>
      </c>
      <c r="B17" s="31" t="s">
        <v>30</v>
      </c>
      <c r="C17" s="32" t="s">
        <v>39</v>
      </c>
      <c r="D17" s="2">
        <v>1</v>
      </c>
      <c r="I17" s="35">
        <v>1.2</v>
      </c>
      <c r="M17" s="39">
        <v>1.4</v>
      </c>
      <c r="N17" s="40"/>
    </row>
    <row r="18" spans="1:14">
      <c r="A18" s="30">
        <v>17</v>
      </c>
      <c r="B18" s="31" t="s">
        <v>30</v>
      </c>
      <c r="C18" s="32" t="s">
        <v>49</v>
      </c>
      <c r="D18" s="2">
        <v>1</v>
      </c>
      <c r="J18">
        <v>1</v>
      </c>
      <c r="K18" s="24" t="s">
        <v>87</v>
      </c>
    </row>
    <row r="19" spans="1:14">
      <c r="A19" s="30">
        <v>18</v>
      </c>
      <c r="B19" s="31" t="s">
        <v>30</v>
      </c>
      <c r="C19" s="32" t="s">
        <v>49</v>
      </c>
      <c r="D19" s="2">
        <v>1</v>
      </c>
    </row>
    <row r="20" spans="1:14">
      <c r="A20" s="30">
        <v>19</v>
      </c>
      <c r="B20" s="31" t="s">
        <v>30</v>
      </c>
      <c r="C20" s="32" t="s">
        <v>39</v>
      </c>
      <c r="D20" s="2">
        <v>1</v>
      </c>
    </row>
    <row r="21" spans="1:14">
      <c r="A21" s="30">
        <v>20</v>
      </c>
      <c r="B21" s="31" t="s">
        <v>39</v>
      </c>
      <c r="C21" s="32" t="s">
        <v>59</v>
      </c>
      <c r="D21" s="2">
        <v>5</v>
      </c>
    </row>
    <row r="22" spans="1:14">
      <c r="A22" s="30">
        <v>21</v>
      </c>
      <c r="B22" s="31" t="s">
        <v>39</v>
      </c>
      <c r="C22" s="32" t="s">
        <v>59</v>
      </c>
      <c r="D22" s="2">
        <v>2</v>
      </c>
    </row>
    <row r="23" spans="1:14">
      <c r="A23" s="30">
        <v>22</v>
      </c>
      <c r="B23" s="31" t="s">
        <v>39</v>
      </c>
      <c r="C23" s="32" t="s">
        <v>84</v>
      </c>
      <c r="D23" s="2">
        <v>2</v>
      </c>
    </row>
    <row r="24" spans="1:14">
      <c r="A24" s="30">
        <v>23</v>
      </c>
      <c r="B24" s="31" t="s">
        <v>39</v>
      </c>
      <c r="C24" s="32" t="s">
        <v>84</v>
      </c>
      <c r="D24" s="2">
        <v>2</v>
      </c>
    </row>
    <row r="25" spans="1:14">
      <c r="A25" s="30">
        <v>24</v>
      </c>
      <c r="B25" s="31" t="s">
        <v>39</v>
      </c>
      <c r="C25" s="32" t="s">
        <v>85</v>
      </c>
      <c r="D25" s="2">
        <v>3</v>
      </c>
    </row>
    <row r="26" spans="1:14">
      <c r="A26" s="30">
        <v>25</v>
      </c>
      <c r="B26" s="31" t="s">
        <v>39</v>
      </c>
      <c r="C26" s="32" t="s">
        <v>85</v>
      </c>
      <c r="D26" s="2">
        <v>4</v>
      </c>
    </row>
    <row r="27" spans="1:14">
      <c r="A27" s="30">
        <v>26</v>
      </c>
      <c r="B27" s="31" t="s">
        <v>49</v>
      </c>
      <c r="C27" s="32" t="s">
        <v>85</v>
      </c>
      <c r="D27" s="2">
        <v>4</v>
      </c>
    </row>
    <row r="28" spans="1:14">
      <c r="A28" s="30">
        <v>27</v>
      </c>
      <c r="B28" s="31" t="s">
        <v>49</v>
      </c>
      <c r="C28" s="32" t="s">
        <v>85</v>
      </c>
      <c r="D28" s="2">
        <v>2</v>
      </c>
    </row>
    <row r="29" spans="1:14">
      <c r="A29" s="30">
        <v>28</v>
      </c>
      <c r="B29" s="31" t="s">
        <v>49</v>
      </c>
      <c r="C29" s="32" t="s">
        <v>84</v>
      </c>
      <c r="D29" s="2">
        <v>3</v>
      </c>
    </row>
    <row r="30" spans="1:14">
      <c r="A30" s="30">
        <v>29</v>
      </c>
      <c r="B30" s="31" t="s">
        <v>49</v>
      </c>
      <c r="C30" s="32" t="s">
        <v>84</v>
      </c>
      <c r="D30" s="2">
        <v>4</v>
      </c>
    </row>
    <row r="31" spans="1:14">
      <c r="A31" s="30">
        <v>30</v>
      </c>
      <c r="B31" s="31" t="s">
        <v>49</v>
      </c>
      <c r="C31" s="32" t="s">
        <v>84</v>
      </c>
      <c r="D31" s="2">
        <v>5</v>
      </c>
    </row>
    <row r="32" spans="1:14">
      <c r="A32" s="30">
        <v>31</v>
      </c>
      <c r="B32" s="31" t="s">
        <v>49</v>
      </c>
      <c r="C32" s="32" t="s">
        <v>86</v>
      </c>
      <c r="D32" s="2">
        <v>1</v>
      </c>
    </row>
    <row r="33" spans="1:4">
      <c r="A33" s="30">
        <v>32</v>
      </c>
      <c r="B33" s="31" t="s">
        <v>49</v>
      </c>
      <c r="C33" s="32" t="s">
        <v>86</v>
      </c>
      <c r="D33" s="2">
        <v>1</v>
      </c>
    </row>
    <row r="34" spans="1:4">
      <c r="A34" s="30">
        <v>33</v>
      </c>
      <c r="B34" s="31" t="s">
        <v>49</v>
      </c>
      <c r="C34" s="32" t="s">
        <v>86</v>
      </c>
      <c r="D34" s="2">
        <v>1</v>
      </c>
    </row>
    <row r="35" spans="1:4">
      <c r="A35" s="30">
        <v>34</v>
      </c>
      <c r="B35" s="31" t="s">
        <v>49</v>
      </c>
      <c r="C35" s="32" t="s">
        <v>84</v>
      </c>
      <c r="D35" s="2">
        <v>1</v>
      </c>
    </row>
    <row r="36" spans="1:4">
      <c r="A36" s="30">
        <v>35</v>
      </c>
      <c r="B36" s="31" t="s">
        <v>49</v>
      </c>
      <c r="C36" s="32" t="s">
        <v>8</v>
      </c>
      <c r="D36" s="2">
        <v>1</v>
      </c>
    </row>
    <row r="37" spans="1:4">
      <c r="A37" s="30">
        <v>36</v>
      </c>
      <c r="B37" s="31" t="s">
        <v>59</v>
      </c>
      <c r="C37" s="32" t="s">
        <v>25</v>
      </c>
      <c r="D37" s="2">
        <v>1</v>
      </c>
    </row>
    <row r="38" spans="1:4">
      <c r="A38" s="30">
        <v>37</v>
      </c>
      <c r="B38" s="31" t="s">
        <v>59</v>
      </c>
      <c r="C38" s="32" t="s">
        <v>25</v>
      </c>
      <c r="D38" s="2">
        <v>1</v>
      </c>
    </row>
    <row r="39" spans="1:4">
      <c r="A39" s="30">
        <v>38</v>
      </c>
      <c r="B39" s="31" t="s">
        <v>84</v>
      </c>
      <c r="C39" s="32" t="s">
        <v>25</v>
      </c>
      <c r="D39" s="2">
        <v>1</v>
      </c>
    </row>
  </sheetData>
  <mergeCells count="2">
    <mergeCell ref="I8:M8"/>
    <mergeCell ref="J16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C3C3-9983-46B3-A9F8-D2E4AB1062C5}">
  <sheetPr>
    <tabColor rgb="FFFF0000"/>
  </sheetPr>
  <dimension ref="A1:Q41"/>
  <sheetViews>
    <sheetView tabSelected="1" topLeftCell="F10" workbookViewId="0">
      <selection activeCell="J17" sqref="J17"/>
    </sheetView>
  </sheetViews>
  <sheetFormatPr defaultRowHeight="15"/>
  <cols>
    <col min="1" max="1" width="7" customWidth="1"/>
    <col min="2" max="2" width="13.42578125" customWidth="1"/>
    <col min="3" max="3" width="11.7109375" customWidth="1"/>
    <col min="4" max="4" width="12.85546875" customWidth="1"/>
    <col min="5" max="5" width="11.28515625" customWidth="1"/>
    <col min="6" max="6" width="15.5703125" customWidth="1"/>
    <col min="7" max="7" width="18" customWidth="1"/>
  </cols>
  <sheetData>
    <row r="1" spans="1:17" ht="45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1" t="s">
        <v>6</v>
      </c>
      <c r="H1" s="42" t="s">
        <v>7</v>
      </c>
      <c r="I1" s="9"/>
    </row>
    <row r="2" spans="1:17">
      <c r="A2" s="10" t="s">
        <v>8</v>
      </c>
      <c r="B2" s="11">
        <v>44887</v>
      </c>
      <c r="C2" s="12" t="s">
        <v>9</v>
      </c>
      <c r="D2" s="12" t="s">
        <v>10</v>
      </c>
      <c r="E2" s="12">
        <v>599</v>
      </c>
      <c r="F2" s="12">
        <v>5</v>
      </c>
      <c r="G2" s="43">
        <f>E2*F2</f>
        <v>2995</v>
      </c>
      <c r="H2" s="44">
        <f>SUM(G2:G9)</f>
        <v>45176</v>
      </c>
      <c r="I2" s="9"/>
    </row>
    <row r="3" spans="1:17">
      <c r="A3" s="10" t="s">
        <v>8</v>
      </c>
      <c r="B3" s="11">
        <v>44887</v>
      </c>
      <c r="C3" s="12" t="s">
        <v>11</v>
      </c>
      <c r="D3" s="12" t="s">
        <v>12</v>
      </c>
      <c r="E3" s="12">
        <v>1199</v>
      </c>
      <c r="F3" s="12">
        <v>2</v>
      </c>
      <c r="G3" s="43">
        <f t="shared" ref="G3:G39" si="0">E3*F3</f>
        <v>2398</v>
      </c>
      <c r="H3" s="45"/>
      <c r="I3" s="9"/>
    </row>
    <row r="4" spans="1:17">
      <c r="A4" s="10" t="s">
        <v>8</v>
      </c>
      <c r="B4" s="11">
        <v>44887</v>
      </c>
      <c r="C4" s="12" t="s">
        <v>13</v>
      </c>
      <c r="D4" s="12" t="s">
        <v>14</v>
      </c>
      <c r="E4" s="12">
        <v>399</v>
      </c>
      <c r="F4" s="12">
        <v>2</v>
      </c>
      <c r="G4" s="43">
        <f t="shared" si="0"/>
        <v>798</v>
      </c>
      <c r="H4" s="45"/>
      <c r="I4" s="9"/>
    </row>
    <row r="5" spans="1:17">
      <c r="A5" s="10" t="s">
        <v>8</v>
      </c>
      <c r="B5" s="11">
        <v>44887</v>
      </c>
      <c r="C5" s="12" t="s">
        <v>15</v>
      </c>
      <c r="D5" s="12" t="s">
        <v>16</v>
      </c>
      <c r="E5" s="12">
        <v>2999</v>
      </c>
      <c r="F5" s="12">
        <v>2</v>
      </c>
      <c r="G5" s="43">
        <f t="shared" si="0"/>
        <v>5998</v>
      </c>
      <c r="H5" s="45"/>
      <c r="I5" s="9"/>
    </row>
    <row r="6" spans="1:17">
      <c r="A6" s="10" t="s">
        <v>8</v>
      </c>
      <c r="B6" s="11">
        <v>44887</v>
      </c>
      <c r="C6" s="12" t="s">
        <v>15</v>
      </c>
      <c r="D6" s="12" t="s">
        <v>17</v>
      </c>
      <c r="E6" s="12">
        <v>2999</v>
      </c>
      <c r="F6" s="12">
        <v>3</v>
      </c>
      <c r="G6" s="43">
        <f t="shared" si="0"/>
        <v>8997</v>
      </c>
      <c r="H6" s="45"/>
      <c r="I6" s="9"/>
      <c r="M6" s="5">
        <v>1</v>
      </c>
      <c r="N6" s="5"/>
      <c r="O6" s="5"/>
      <c r="P6" s="5"/>
      <c r="Q6" s="5"/>
    </row>
    <row r="7" spans="1:17">
      <c r="A7" s="10" t="s">
        <v>8</v>
      </c>
      <c r="B7" s="11">
        <v>44887</v>
      </c>
      <c r="C7" s="12" t="s">
        <v>15</v>
      </c>
      <c r="D7" s="12" t="s">
        <v>18</v>
      </c>
      <c r="E7" s="12">
        <v>3499</v>
      </c>
      <c r="F7" s="12">
        <v>4</v>
      </c>
      <c r="G7" s="43">
        <f t="shared" si="0"/>
        <v>13996</v>
      </c>
      <c r="H7" s="45"/>
      <c r="I7" s="9"/>
    </row>
    <row r="8" spans="1:17">
      <c r="A8" s="10" t="s">
        <v>8</v>
      </c>
      <c r="B8" s="11">
        <v>44887</v>
      </c>
      <c r="C8" s="12" t="s">
        <v>15</v>
      </c>
      <c r="D8" s="12" t="s">
        <v>19</v>
      </c>
      <c r="E8" s="12">
        <v>1599</v>
      </c>
      <c r="F8" s="12">
        <v>4</v>
      </c>
      <c r="G8" s="43">
        <f t="shared" si="0"/>
        <v>6396</v>
      </c>
      <c r="H8" s="45"/>
      <c r="I8" s="9"/>
      <c r="M8" s="33">
        <v>1.1000000000000001</v>
      </c>
      <c r="Q8" s="34">
        <v>1.3</v>
      </c>
    </row>
    <row r="9" spans="1:17">
      <c r="A9" s="10" t="s">
        <v>8</v>
      </c>
      <c r="B9" s="11">
        <v>44887</v>
      </c>
      <c r="C9" s="12" t="s">
        <v>15</v>
      </c>
      <c r="D9" s="12" t="s">
        <v>20</v>
      </c>
      <c r="E9" s="12">
        <v>1799</v>
      </c>
      <c r="F9" s="12">
        <v>2</v>
      </c>
      <c r="G9" s="43">
        <f t="shared" si="0"/>
        <v>3598</v>
      </c>
      <c r="H9" s="45"/>
      <c r="I9" s="9"/>
      <c r="M9" s="24">
        <v>1</v>
      </c>
      <c r="Q9">
        <v>1</v>
      </c>
    </row>
    <row r="10" spans="1:17">
      <c r="A10" s="10" t="s">
        <v>21</v>
      </c>
      <c r="B10" s="11">
        <v>44895</v>
      </c>
      <c r="C10" s="12" t="s">
        <v>9</v>
      </c>
      <c r="D10" s="12" t="s">
        <v>22</v>
      </c>
      <c r="E10" s="12">
        <v>8999</v>
      </c>
      <c r="F10" s="12">
        <v>3</v>
      </c>
      <c r="G10" s="46">
        <f t="shared" si="0"/>
        <v>26997</v>
      </c>
      <c r="H10" s="47">
        <f>G10</f>
        <v>26997</v>
      </c>
      <c r="I10" s="9"/>
      <c r="M10" s="25"/>
      <c r="N10" s="25"/>
      <c r="O10" s="25"/>
      <c r="P10" s="25"/>
      <c r="Q10" s="25"/>
    </row>
    <row r="11" spans="1:17">
      <c r="A11" s="10" t="s">
        <v>23</v>
      </c>
      <c r="B11" s="11">
        <v>44896</v>
      </c>
      <c r="C11" s="12" t="s">
        <v>9</v>
      </c>
      <c r="D11" s="12" t="s">
        <v>24</v>
      </c>
      <c r="E11" s="12">
        <v>12999</v>
      </c>
      <c r="F11" s="12">
        <v>4</v>
      </c>
      <c r="G11" s="46">
        <f t="shared" si="0"/>
        <v>51996</v>
      </c>
      <c r="H11" s="48">
        <f>G11</f>
        <v>51996</v>
      </c>
      <c r="I11" s="9"/>
      <c r="M11" t="s">
        <v>93</v>
      </c>
      <c r="Q11" t="s">
        <v>94</v>
      </c>
    </row>
    <row r="12" spans="1:17">
      <c r="A12" s="10" t="s">
        <v>25</v>
      </c>
      <c r="B12" s="11">
        <v>44897</v>
      </c>
      <c r="C12" s="12" t="s">
        <v>9</v>
      </c>
      <c r="D12" s="12" t="s">
        <v>26</v>
      </c>
      <c r="E12" s="12">
        <v>999</v>
      </c>
      <c r="F12" s="12">
        <v>5</v>
      </c>
      <c r="G12" s="43">
        <f t="shared" si="0"/>
        <v>4995</v>
      </c>
      <c r="H12" s="44">
        <f>G12+G13+G14</f>
        <v>5393</v>
      </c>
      <c r="I12" s="9"/>
    </row>
    <row r="13" spans="1:17">
      <c r="A13" s="10" t="s">
        <v>25</v>
      </c>
      <c r="B13" s="11">
        <v>44897</v>
      </c>
      <c r="C13" s="12" t="s">
        <v>27</v>
      </c>
      <c r="D13" s="12" t="s">
        <v>28</v>
      </c>
      <c r="E13" s="12">
        <v>199</v>
      </c>
      <c r="F13" s="12">
        <v>1</v>
      </c>
      <c r="G13" s="43">
        <f t="shared" si="0"/>
        <v>199</v>
      </c>
      <c r="H13" s="44"/>
      <c r="I13" s="9"/>
    </row>
    <row r="14" spans="1:17">
      <c r="A14" s="10" t="s">
        <v>25</v>
      </c>
      <c r="B14" s="11">
        <v>44897</v>
      </c>
      <c r="C14" s="12" t="s">
        <v>27</v>
      </c>
      <c r="D14" s="12" t="s">
        <v>29</v>
      </c>
      <c r="E14" s="12">
        <v>199</v>
      </c>
      <c r="F14" s="12">
        <v>1</v>
      </c>
      <c r="G14" s="43">
        <f t="shared" si="0"/>
        <v>199</v>
      </c>
      <c r="H14" s="49"/>
      <c r="I14" s="9"/>
      <c r="M14" s="24" t="s">
        <v>87</v>
      </c>
      <c r="N14" s="38" t="s">
        <v>95</v>
      </c>
      <c r="O14" s="38"/>
      <c r="P14" s="38"/>
      <c r="Q14" t="s">
        <v>87</v>
      </c>
    </row>
    <row r="15" spans="1:17">
      <c r="A15" s="10" t="s">
        <v>30</v>
      </c>
      <c r="B15" s="11">
        <v>44900</v>
      </c>
      <c r="C15" s="12" t="s">
        <v>31</v>
      </c>
      <c r="D15" s="12" t="s">
        <v>32</v>
      </c>
      <c r="E15" s="12">
        <v>5999</v>
      </c>
      <c r="F15" s="12">
        <v>1</v>
      </c>
      <c r="G15" s="43">
        <f t="shared" si="0"/>
        <v>5999</v>
      </c>
      <c r="H15" s="44">
        <f>SUBTOTAL(9,G15:G20)</f>
        <v>17594</v>
      </c>
      <c r="I15" s="9"/>
      <c r="M15" s="35">
        <v>1.2</v>
      </c>
      <c r="Q15" s="39">
        <v>1.4</v>
      </c>
    </row>
    <row r="16" spans="1:17">
      <c r="A16" s="10" t="s">
        <v>30</v>
      </c>
      <c r="B16" s="11">
        <v>44900</v>
      </c>
      <c r="C16" s="12" t="s">
        <v>31</v>
      </c>
      <c r="D16" s="12" t="s">
        <v>33</v>
      </c>
      <c r="E16" s="12">
        <v>2999</v>
      </c>
      <c r="F16" s="12">
        <v>1</v>
      </c>
      <c r="G16" s="43">
        <f t="shared" si="0"/>
        <v>2999</v>
      </c>
      <c r="H16" s="44"/>
      <c r="I16" s="9"/>
      <c r="N16">
        <v>1</v>
      </c>
      <c r="O16" s="24" t="s">
        <v>87</v>
      </c>
    </row>
    <row r="17" spans="1:17">
      <c r="A17" s="10" t="s">
        <v>30</v>
      </c>
      <c r="B17" s="11">
        <v>44900</v>
      </c>
      <c r="C17" s="12" t="s">
        <v>31</v>
      </c>
      <c r="D17" s="12" t="s">
        <v>34</v>
      </c>
      <c r="E17" s="12">
        <v>6999</v>
      </c>
      <c r="F17" s="12">
        <v>1</v>
      </c>
      <c r="G17" s="43">
        <f t="shared" si="0"/>
        <v>6999</v>
      </c>
      <c r="H17" s="44"/>
      <c r="I17" s="9"/>
    </row>
    <row r="18" spans="1:17">
      <c r="A18" s="10" t="s">
        <v>30</v>
      </c>
      <c r="B18" s="11">
        <v>44900</v>
      </c>
      <c r="C18" s="12" t="s">
        <v>35</v>
      </c>
      <c r="D18" s="12" t="s">
        <v>36</v>
      </c>
      <c r="E18" s="12">
        <v>499</v>
      </c>
      <c r="F18" s="12">
        <v>1</v>
      </c>
      <c r="G18" s="43">
        <f t="shared" si="0"/>
        <v>499</v>
      </c>
      <c r="H18" s="44"/>
      <c r="I18" s="9"/>
    </row>
    <row r="19" spans="1:17">
      <c r="A19" s="10" t="s">
        <v>30</v>
      </c>
      <c r="B19" s="11">
        <v>44900</v>
      </c>
      <c r="C19" s="12" t="s">
        <v>35</v>
      </c>
      <c r="D19" s="12" t="s">
        <v>37</v>
      </c>
      <c r="E19" s="12">
        <v>499</v>
      </c>
      <c r="F19" s="12">
        <v>1</v>
      </c>
      <c r="G19" s="43">
        <f t="shared" si="0"/>
        <v>499</v>
      </c>
      <c r="H19" s="44"/>
      <c r="I19" s="9"/>
      <c r="M19" s="50">
        <v>2</v>
      </c>
      <c r="N19" s="50"/>
      <c r="O19" s="50"/>
      <c r="P19" s="50"/>
      <c r="Q19" s="50"/>
    </row>
    <row r="20" spans="1:17">
      <c r="A20" s="10" t="s">
        <v>30</v>
      </c>
      <c r="B20" s="11">
        <v>44900</v>
      </c>
      <c r="C20" s="12" t="s">
        <v>35</v>
      </c>
      <c r="D20" s="12" t="s">
        <v>38</v>
      </c>
      <c r="E20" s="12">
        <v>599</v>
      </c>
      <c r="F20" s="12">
        <v>1</v>
      </c>
      <c r="G20" s="43">
        <f t="shared" si="0"/>
        <v>599</v>
      </c>
      <c r="H20" s="49"/>
      <c r="I20" s="9"/>
    </row>
    <row r="21" spans="1:17">
      <c r="A21" s="10" t="s">
        <v>39</v>
      </c>
      <c r="B21" s="11">
        <v>44906</v>
      </c>
      <c r="C21" s="12" t="s">
        <v>40</v>
      </c>
      <c r="D21" s="12" t="s">
        <v>41</v>
      </c>
      <c r="E21" s="12">
        <v>3499</v>
      </c>
      <c r="F21" s="12">
        <v>5</v>
      </c>
      <c r="G21" s="43">
        <f t="shared" si="0"/>
        <v>17495</v>
      </c>
      <c r="H21" s="44">
        <f>SUBTOTAL(9,G21:G26)</f>
        <v>126682</v>
      </c>
      <c r="I21" s="9"/>
    </row>
    <row r="22" spans="1:17">
      <c r="A22" s="10" t="s">
        <v>39</v>
      </c>
      <c r="B22" s="11">
        <v>44906</v>
      </c>
      <c r="C22" s="12" t="s">
        <v>40</v>
      </c>
      <c r="D22" s="12" t="s">
        <v>42</v>
      </c>
      <c r="E22" s="12">
        <v>5499</v>
      </c>
      <c r="F22" s="12">
        <v>2</v>
      </c>
      <c r="G22" s="43">
        <f t="shared" si="0"/>
        <v>10998</v>
      </c>
      <c r="H22" s="44"/>
      <c r="I22" s="9"/>
    </row>
    <row r="23" spans="1:17">
      <c r="A23" s="10" t="s">
        <v>39</v>
      </c>
      <c r="B23" s="11">
        <v>44906</v>
      </c>
      <c r="C23" s="12" t="s">
        <v>43</v>
      </c>
      <c r="D23" s="12" t="s">
        <v>44</v>
      </c>
      <c r="E23" s="12">
        <v>15999</v>
      </c>
      <c r="F23" s="12">
        <v>2</v>
      </c>
      <c r="G23" s="43">
        <f t="shared" si="0"/>
        <v>31998</v>
      </c>
      <c r="H23" s="44"/>
      <c r="I23" s="9"/>
    </row>
    <row r="24" spans="1:17">
      <c r="A24" s="10" t="s">
        <v>39</v>
      </c>
      <c r="B24" s="11">
        <v>44906</v>
      </c>
      <c r="C24" s="12" t="s">
        <v>43</v>
      </c>
      <c r="D24" s="12" t="s">
        <v>45</v>
      </c>
      <c r="E24" s="12">
        <v>23999</v>
      </c>
      <c r="F24" s="12">
        <v>2</v>
      </c>
      <c r="G24" s="43">
        <f t="shared" si="0"/>
        <v>47998</v>
      </c>
      <c r="H24" s="44"/>
      <c r="I24" s="9"/>
      <c r="M24" s="51"/>
      <c r="O24" t="s">
        <v>96</v>
      </c>
    </row>
    <row r="25" spans="1:17">
      <c r="A25" s="10" t="s">
        <v>39</v>
      </c>
      <c r="B25" s="11">
        <v>44906</v>
      </c>
      <c r="C25" s="12" t="s">
        <v>46</v>
      </c>
      <c r="D25" s="12" t="s">
        <v>47</v>
      </c>
      <c r="E25" s="12">
        <v>2599</v>
      </c>
      <c r="F25" s="12">
        <v>3</v>
      </c>
      <c r="G25" s="43">
        <f t="shared" si="0"/>
        <v>7797</v>
      </c>
      <c r="H25" s="44"/>
      <c r="I25" s="9"/>
    </row>
    <row r="26" spans="1:17">
      <c r="A26" s="10" t="s">
        <v>39</v>
      </c>
      <c r="B26" s="11">
        <v>44906</v>
      </c>
      <c r="C26" s="12" t="s">
        <v>46</v>
      </c>
      <c r="D26" s="12" t="s">
        <v>48</v>
      </c>
      <c r="E26" s="12">
        <v>2599</v>
      </c>
      <c r="F26" s="12">
        <v>4</v>
      </c>
      <c r="G26" s="43">
        <f t="shared" si="0"/>
        <v>10396</v>
      </c>
      <c r="H26" s="49"/>
      <c r="I26" s="9"/>
    </row>
    <row r="27" spans="1:17">
      <c r="A27" s="10" t="s">
        <v>49</v>
      </c>
      <c r="B27" s="11">
        <v>44912</v>
      </c>
      <c r="C27" s="12" t="s">
        <v>46</v>
      </c>
      <c r="D27" s="12" t="s">
        <v>50</v>
      </c>
      <c r="E27" s="12">
        <v>1399</v>
      </c>
      <c r="F27" s="12">
        <v>4</v>
      </c>
      <c r="G27" s="43">
        <f t="shared" si="0"/>
        <v>5596</v>
      </c>
      <c r="H27" s="44">
        <f>SUBTOTAL(9,G27:G36)</f>
        <v>50377</v>
      </c>
      <c r="I27" s="9"/>
    </row>
    <row r="28" spans="1:17">
      <c r="A28" s="10" t="s">
        <v>49</v>
      </c>
      <c r="B28" s="11">
        <v>44912</v>
      </c>
      <c r="C28" s="12" t="s">
        <v>46</v>
      </c>
      <c r="D28" s="12" t="s">
        <v>51</v>
      </c>
      <c r="E28" s="12">
        <v>1399</v>
      </c>
      <c r="F28" s="12">
        <v>2</v>
      </c>
      <c r="G28" s="43">
        <f t="shared" si="0"/>
        <v>2798</v>
      </c>
      <c r="H28" s="44"/>
      <c r="I28" s="9"/>
    </row>
    <row r="29" spans="1:17">
      <c r="A29" s="10" t="s">
        <v>49</v>
      </c>
      <c r="B29" s="11">
        <v>44912</v>
      </c>
      <c r="C29" s="12" t="s">
        <v>31</v>
      </c>
      <c r="D29" s="12" t="s">
        <v>52</v>
      </c>
      <c r="E29" s="12">
        <v>2999</v>
      </c>
      <c r="F29" s="12">
        <v>3</v>
      </c>
      <c r="G29" s="43">
        <f t="shared" si="0"/>
        <v>8997</v>
      </c>
      <c r="H29" s="44"/>
      <c r="I29" s="9"/>
    </row>
    <row r="30" spans="1:17">
      <c r="A30" s="10" t="s">
        <v>49</v>
      </c>
      <c r="B30" s="11">
        <v>44912</v>
      </c>
      <c r="C30" s="12" t="s">
        <v>31</v>
      </c>
      <c r="D30" s="12" t="s">
        <v>53</v>
      </c>
      <c r="E30" s="12">
        <v>2999</v>
      </c>
      <c r="F30" s="12">
        <v>4</v>
      </c>
      <c r="G30" s="43">
        <f t="shared" si="0"/>
        <v>11996</v>
      </c>
      <c r="H30" s="44"/>
      <c r="I30" s="9"/>
    </row>
    <row r="31" spans="1:17">
      <c r="A31" s="10" t="s">
        <v>49</v>
      </c>
      <c r="B31" s="11">
        <v>44912</v>
      </c>
      <c r="C31" s="12" t="s">
        <v>31</v>
      </c>
      <c r="D31" s="12" t="s">
        <v>54</v>
      </c>
      <c r="E31" s="12">
        <v>2999</v>
      </c>
      <c r="F31" s="12">
        <v>5</v>
      </c>
      <c r="G31" s="43">
        <f t="shared" si="0"/>
        <v>14995</v>
      </c>
      <c r="H31" s="44"/>
      <c r="I31" s="9"/>
    </row>
    <row r="32" spans="1:17">
      <c r="A32" s="10" t="s">
        <v>49</v>
      </c>
      <c r="B32" s="11">
        <v>44912</v>
      </c>
      <c r="C32" s="12" t="s">
        <v>27</v>
      </c>
      <c r="D32" s="12" t="s">
        <v>55</v>
      </c>
      <c r="E32" s="12">
        <v>199</v>
      </c>
      <c r="F32" s="12">
        <v>1</v>
      </c>
      <c r="G32" s="43">
        <f t="shared" si="0"/>
        <v>199</v>
      </c>
      <c r="H32" s="44"/>
      <c r="I32" s="9"/>
    </row>
    <row r="33" spans="1:9">
      <c r="A33" s="10" t="s">
        <v>49</v>
      </c>
      <c r="B33" s="11">
        <v>44912</v>
      </c>
      <c r="C33" s="12" t="s">
        <v>27</v>
      </c>
      <c r="D33" s="12" t="s">
        <v>29</v>
      </c>
      <c r="E33" s="12">
        <v>199</v>
      </c>
      <c r="F33" s="12">
        <v>1</v>
      </c>
      <c r="G33" s="43">
        <f t="shared" si="0"/>
        <v>199</v>
      </c>
      <c r="H33" s="44"/>
      <c r="I33" s="9"/>
    </row>
    <row r="34" spans="1:9">
      <c r="A34" s="10" t="s">
        <v>49</v>
      </c>
      <c r="B34" s="11">
        <v>44912</v>
      </c>
      <c r="C34" s="12" t="s">
        <v>27</v>
      </c>
      <c r="D34" s="12" t="s">
        <v>56</v>
      </c>
      <c r="E34" s="12">
        <v>1999</v>
      </c>
      <c r="F34" s="12">
        <v>1</v>
      </c>
      <c r="G34" s="43">
        <f t="shared" si="0"/>
        <v>1999</v>
      </c>
      <c r="H34" s="44"/>
      <c r="I34" s="9"/>
    </row>
    <row r="35" spans="1:9">
      <c r="A35" s="10" t="s">
        <v>49</v>
      </c>
      <c r="B35" s="11">
        <v>44912</v>
      </c>
      <c r="C35" s="12" t="s">
        <v>31</v>
      </c>
      <c r="D35" s="12" t="s">
        <v>57</v>
      </c>
      <c r="E35" s="12">
        <v>2999</v>
      </c>
      <c r="F35" s="12">
        <v>1</v>
      </c>
      <c r="G35" s="43">
        <f t="shared" si="0"/>
        <v>2999</v>
      </c>
      <c r="H35" s="44"/>
      <c r="I35" s="9"/>
    </row>
    <row r="36" spans="1:9">
      <c r="A36" s="10" t="s">
        <v>49</v>
      </c>
      <c r="B36" s="11">
        <v>44912</v>
      </c>
      <c r="C36" s="12" t="s">
        <v>9</v>
      </c>
      <c r="D36" s="12" t="s">
        <v>58</v>
      </c>
      <c r="E36" s="12">
        <v>599</v>
      </c>
      <c r="F36" s="12">
        <v>1</v>
      </c>
      <c r="G36" s="43">
        <f t="shared" si="0"/>
        <v>599</v>
      </c>
      <c r="H36" s="49"/>
      <c r="I36" s="9"/>
    </row>
    <row r="37" spans="1:9">
      <c r="A37" s="10" t="s">
        <v>59</v>
      </c>
      <c r="B37" s="11">
        <v>44922</v>
      </c>
      <c r="C37" s="12" t="s">
        <v>15</v>
      </c>
      <c r="D37" s="12" t="s">
        <v>60</v>
      </c>
      <c r="E37" s="12">
        <v>3299</v>
      </c>
      <c r="F37" s="12">
        <v>1</v>
      </c>
      <c r="G37" s="43">
        <f t="shared" si="0"/>
        <v>3299</v>
      </c>
      <c r="H37" s="44">
        <f>SUBTOTAL(9,G37:G39)</f>
        <v>10297</v>
      </c>
      <c r="I37" s="9"/>
    </row>
    <row r="38" spans="1:9">
      <c r="A38" s="10" t="s">
        <v>59</v>
      </c>
      <c r="B38" s="11">
        <v>44922</v>
      </c>
      <c r="C38" s="12" t="s">
        <v>15</v>
      </c>
      <c r="D38" s="12" t="s">
        <v>61</v>
      </c>
      <c r="E38" s="12">
        <v>3499</v>
      </c>
      <c r="F38" s="12">
        <v>1</v>
      </c>
      <c r="G38" s="43">
        <f t="shared" si="0"/>
        <v>3499</v>
      </c>
      <c r="H38" s="44"/>
      <c r="I38" s="9"/>
    </row>
    <row r="39" spans="1:9">
      <c r="A39" s="10" t="s">
        <v>59</v>
      </c>
      <c r="B39" s="11">
        <v>44922</v>
      </c>
      <c r="C39" s="12" t="s">
        <v>15</v>
      </c>
      <c r="D39" s="12" t="s">
        <v>62</v>
      </c>
      <c r="E39" s="12">
        <v>3499</v>
      </c>
      <c r="F39" s="12">
        <v>1</v>
      </c>
      <c r="G39" s="43">
        <f t="shared" si="0"/>
        <v>3499</v>
      </c>
      <c r="H39" s="44"/>
      <c r="I39" s="9"/>
    </row>
    <row r="40" spans="1:9">
      <c r="A40" s="9"/>
      <c r="B40" s="9"/>
      <c r="C40" s="9"/>
      <c r="D40" s="9"/>
      <c r="E40" s="9"/>
      <c r="F40" s="9"/>
      <c r="G40" s="9"/>
      <c r="H40" s="9"/>
      <c r="I40" s="9"/>
    </row>
    <row r="41" spans="1:9">
      <c r="F41" t="s">
        <v>7</v>
      </c>
      <c r="G41">
        <f>SUBTOTAL(9,G2:G39)</f>
        <v>334512</v>
      </c>
    </row>
  </sheetData>
  <mergeCells count="3">
    <mergeCell ref="M6:Q6"/>
    <mergeCell ref="N14:P14"/>
    <mergeCell ref="M19:Q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2024-10-03T16:13:15Z</dcterms:created>
  <dcterms:modified xsi:type="dcterms:W3CDTF">2024-10-03T18:28:45Z</dcterms:modified>
  <cp:category/>
  <cp:contentStatus/>
</cp:coreProperties>
</file>