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elfo.github.io\assets\"/>
    </mc:Choice>
  </mc:AlternateContent>
  <xr:revisionPtr revIDLastSave="0" documentId="8_{7FA672C0-9FEE-436E-B7F7-B297C3540609}" xr6:coauthVersionLast="47" xr6:coauthVersionMax="47" xr10:uidLastSave="{00000000-0000-0000-0000-000000000000}"/>
  <bookViews>
    <workbookView xWindow="-120" yWindow="-120" windowWidth="38640" windowHeight="21840" xr2:uid="{81DE6EE8-0027-492D-AF58-69F03109B8D0}"/>
  </bookViews>
  <sheets>
    <sheet name="Average time to Dx" sheetId="1" r:id="rId1"/>
    <sheet name="Search strate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1" l="1"/>
  <c r="I95" i="1"/>
  <c r="I94" i="1"/>
  <c r="I93" i="1"/>
  <c r="I12" i="1"/>
  <c r="I11" i="1"/>
  <c r="I9" i="1"/>
  <c r="E35" i="1"/>
  <c r="I35" i="1"/>
  <c r="I51" i="1"/>
  <c r="I52" i="1"/>
  <c r="I48" i="1"/>
  <c r="I70" i="1"/>
  <c r="I86" i="1"/>
  <c r="I85" i="1"/>
  <c r="I24" i="1"/>
  <c r="I23" i="1"/>
  <c r="I77" i="1"/>
  <c r="I65" i="1"/>
  <c r="I82" i="1"/>
  <c r="I64" i="1"/>
  <c r="I26" i="1"/>
  <c r="I7" i="1"/>
  <c r="I67" i="1"/>
  <c r="I74" i="1"/>
  <c r="I72" i="1"/>
  <c r="I66" i="1"/>
  <c r="I84" i="1"/>
  <c r="I73" i="1"/>
  <c r="I20" i="1"/>
  <c r="I18" i="1"/>
  <c r="I17" i="1"/>
  <c r="I19" i="1"/>
  <c r="I16" i="1"/>
  <c r="I47" i="1"/>
  <c r="I46" i="1"/>
  <c r="I36" i="1"/>
  <c r="I10" i="1"/>
  <c r="I92" i="1"/>
  <c r="I91" i="1"/>
  <c r="I90" i="1"/>
  <c r="I89" i="1"/>
  <c r="I80" i="1"/>
  <c r="I25" i="1"/>
  <c r="I8" i="1"/>
  <c r="I88" i="1"/>
  <c r="I40" i="1"/>
  <c r="I87" i="1"/>
  <c r="I79" i="1"/>
  <c r="I22" i="1"/>
  <c r="I55" i="1"/>
  <c r="I54" i="1"/>
  <c r="I53" i="1"/>
  <c r="I28" i="1"/>
  <c r="I3" i="1"/>
  <c r="I38" i="1"/>
  <c r="I37" i="1"/>
  <c r="I15" i="1"/>
  <c r="I13" i="1"/>
  <c r="I21" i="1"/>
  <c r="I14" i="1"/>
  <c r="I29" i="1"/>
  <c r="I69" i="1"/>
  <c r="I4" i="1"/>
  <c r="I6" i="1"/>
  <c r="I2" i="1"/>
  <c r="I5" i="1"/>
  <c r="I58" i="1"/>
  <c r="I62" i="1"/>
  <c r="I60" i="1"/>
  <c r="I59" i="1"/>
  <c r="I39" i="1"/>
  <c r="I30" i="1"/>
  <c r="I41" i="1"/>
  <c r="I56" i="1"/>
  <c r="I57" i="1"/>
  <c r="I61" i="1"/>
  <c r="I63" i="1"/>
  <c r="I43" i="1"/>
  <c r="I42" i="1"/>
  <c r="I44" i="1"/>
  <c r="I45" i="1"/>
  <c r="I31" i="1"/>
  <c r="I33" i="1"/>
  <c r="I49" i="1"/>
  <c r="I50" i="1"/>
  <c r="I78" i="1"/>
  <c r="I83" i="1"/>
  <c r="I27" i="1"/>
  <c r="I68" i="1"/>
  <c r="I32" i="1"/>
  <c r="I76" i="1"/>
  <c r="I75" i="1"/>
  <c r="I34" i="1"/>
  <c r="I71" i="1"/>
  <c r="I81" i="1"/>
  <c r="E4" i="1"/>
</calcChain>
</file>

<file path=xl/sharedStrings.xml><?xml version="1.0" encoding="utf-8"?>
<sst xmlns="http://schemas.openxmlformats.org/spreadsheetml/2006/main" count="708" uniqueCount="310">
  <si>
    <t>Indication</t>
  </si>
  <si>
    <t>Notes</t>
  </si>
  <si>
    <t>Source</t>
  </si>
  <si>
    <t>Country or region</t>
  </si>
  <si>
    <t>Spain</t>
  </si>
  <si>
    <t>https://pubmed.ncbi.nlm.nih.gov/28578373/</t>
  </si>
  <si>
    <t>Year(s) of study</t>
  </si>
  <si>
    <t>https://pubmed.ncbi.nlm.nih.gov/23989072/</t>
  </si>
  <si>
    <t>March 2002 and May 2006</t>
  </si>
  <si>
    <t>Pulmonary thromboembolism</t>
  </si>
  <si>
    <t>Turkey</t>
  </si>
  <si>
    <t>January 1, 2003, and June 30, 2005</t>
  </si>
  <si>
    <t>Average or median</t>
  </si>
  <si>
    <t>Median</t>
  </si>
  <si>
    <t>Average</t>
  </si>
  <si>
    <t>Unit of time</t>
  </si>
  <si>
    <t>Days</t>
  </si>
  <si>
    <t>https://pubmed.ncbi.nlm.nih.gov/17499844/</t>
  </si>
  <si>
    <t>August 1, 1999, through November 30, 1999</t>
  </si>
  <si>
    <t>North America</t>
  </si>
  <si>
    <t>Deep vein thrombosis</t>
  </si>
  <si>
    <t>https://pubmed.ncbi.nlm.nih.gov/16304286/</t>
  </si>
  <si>
    <t>Australia</t>
  </si>
  <si>
    <t>https://pubmed.ncbi.nlm.nih.gov/26807846/</t>
  </si>
  <si>
    <t>Young-onset (&lt;65) fronto-temporal dementia</t>
  </si>
  <si>
    <t>Young-onset (&lt;65) Alzheimers</t>
  </si>
  <si>
    <t>Young-onset (&lt;65) dementia, non-AD and non-FTD</t>
  </si>
  <si>
    <t>Months</t>
  </si>
  <si>
    <t>2011 and 2012</t>
  </si>
  <si>
    <t>Netherlands</t>
  </si>
  <si>
    <t>Variance</t>
  </si>
  <si>
    <t>35.5 to 146.2 (IQR)</t>
  </si>
  <si>
    <t>Young-onset (&lt;65) dementia (all types)</t>
  </si>
  <si>
    <t>Years</t>
  </si>
  <si>
    <t>Late-onset (&gt;65) dementia (all types)</t>
  </si>
  <si>
    <t>3.1 (SD)</t>
  </si>
  <si>
    <t>2.1 (SD)</t>
  </si>
  <si>
    <t>3.0 (SD)</t>
  </si>
  <si>
    <t>3.6 (SD)</t>
  </si>
  <si>
    <t>Young-onset (&lt;65) vascular and mixed dementia</t>
  </si>
  <si>
    <t>2.7 (SD)</t>
  </si>
  <si>
    <t>Late-onset (&gt;65) Alzheimers</t>
  </si>
  <si>
    <t>Late-onset (&gt;65) fronto-temporal dementia</t>
  </si>
  <si>
    <t>Late-onset (&gt;65) vascular and mixed dementia</t>
  </si>
  <si>
    <t>2.2 (SD)</t>
  </si>
  <si>
    <t>3.3 (SD)</t>
  </si>
  <si>
    <t>1.8 (SD)</t>
  </si>
  <si>
    <t>Dementia (all types)</t>
  </si>
  <si>
    <t>Alzheimers</t>
  </si>
  <si>
    <t>Fronto-temporal dementia</t>
  </si>
  <si>
    <t>Vascular and mixed dementia</t>
  </si>
  <si>
    <t>2.8 (SD)</t>
  </si>
  <si>
    <t>3.5 (SD)</t>
  </si>
  <si>
    <t>2.4 (SD)</t>
  </si>
  <si>
    <t>https://pubmed.ncbi.nlm.nih.gov/22640548/</t>
  </si>
  <si>
    <t>Amyotrophic lateral sclerosis</t>
  </si>
  <si>
    <t>Egypt</t>
  </si>
  <si>
    <t>16.3 (SD)</t>
  </si>
  <si>
    <t>15 December 2018 to 14 January 2020</t>
  </si>
  <si>
    <t>https://pubmed.ncbi.nlm.nih.gov/32406248/</t>
  </si>
  <si>
    <t>https://pubmed.ncbi.nlm.nih.gov/22169158/</t>
  </si>
  <si>
    <t>2000 to 2007</t>
  </si>
  <si>
    <t>Italy</t>
  </si>
  <si>
    <t>6 to 21 (range)</t>
  </si>
  <si>
    <t>Switzerland</t>
  </si>
  <si>
    <t>October 2014 and January 2016</t>
  </si>
  <si>
    <t>Narcolepsy type 1</t>
  </si>
  <si>
    <t>11 (SD)</t>
  </si>
  <si>
    <t>n/a</t>
  </si>
  <si>
    <t>https://pubmed.ncbi.nlm.nih.gov/27149919/</t>
  </si>
  <si>
    <t>Meta-analysis</t>
  </si>
  <si>
    <t>Published 2021</t>
  </si>
  <si>
    <t>Axial spondyloarthritis</t>
  </si>
  <si>
    <t>https://pubmed.ncbi.nlm.nih.gov/33428758/</t>
  </si>
  <si>
    <t>Psoriatic arthritis</t>
  </si>
  <si>
    <t>6.2 to 7.2 (CI)</t>
  </si>
  <si>
    <t>1.6 to 3.6 (CI)</t>
  </si>
  <si>
    <t>Endometriosis</t>
  </si>
  <si>
    <t>3 to 14 (IQR)</t>
  </si>
  <si>
    <t>https://pubmed.ncbi.nlm.nih.gov/31328629/</t>
  </si>
  <si>
    <t>United Kingdom</t>
  </si>
  <si>
    <t>Oral carcinoma</t>
  </si>
  <si>
    <t>2000 to 2016</t>
  </si>
  <si>
    <t>https://pubmed.ncbi.nlm.nih.gov/30235466/</t>
  </si>
  <si>
    <t>Time in months (formula)</t>
  </si>
  <si>
    <t>Therapy area</t>
  </si>
  <si>
    <t xml:space="preserve">Oral squamous cell carcinoma </t>
  </si>
  <si>
    <t>Oncology</t>
  </si>
  <si>
    <t>Cardiovascular</t>
  </si>
  <si>
    <t>Neurology</t>
  </si>
  <si>
    <t>Rheumatology</t>
  </si>
  <si>
    <t>Gynecology</t>
  </si>
  <si>
    <t>Published 2020</t>
  </si>
  <si>
    <t>10 to 16 (range)</t>
  </si>
  <si>
    <t>https://pubmed.ncbi.nlm.nih.gov/32763509/</t>
  </si>
  <si>
    <t>Idiopathic pulmonary fibrosis</t>
  </si>
  <si>
    <t>Respiratory</t>
  </si>
  <si>
    <t>https://pubmed.ncbi.nlm.nih.gov/31126287/</t>
  </si>
  <si>
    <t>0.9 to 5.0 (IQR)</t>
  </si>
  <si>
    <t>Denmark</t>
  </si>
  <si>
    <t>https://pubmed.ncbi.nlm.nih.gov/32075625/</t>
  </si>
  <si>
    <t>Bipolar disorder</t>
  </si>
  <si>
    <t>Psychiatry</t>
  </si>
  <si>
    <t>Hungary</t>
  </si>
  <si>
    <t>1 January 2015 to 31 December 2016</t>
  </si>
  <si>
    <t>Ataxia telangiectasia</t>
  </si>
  <si>
    <t>Since May 2009</t>
  </si>
  <si>
    <t>Diagnostic delay (time from symptoms to Dx)</t>
  </si>
  <si>
    <t>0 to 118 (range)</t>
  </si>
  <si>
    <t>https://pubmed.ncbi.nlm.nih.gov/27799156/</t>
  </si>
  <si>
    <t>14 to 120 (IQR)</t>
  </si>
  <si>
    <t>https://pubmed.ncbi.nlm.nih.gov/30929127/</t>
  </si>
  <si>
    <t>Pediatric central nervous system tumours</t>
  </si>
  <si>
    <t>January 1, 2008 and December 31, 2017</t>
  </si>
  <si>
    <t>United States</t>
  </si>
  <si>
    <t xml:space="preserve">Giant cell arteritis </t>
  </si>
  <si>
    <t>Weeks</t>
  </si>
  <si>
    <t>6.5 to 11.4 (CI)</t>
  </si>
  <si>
    <t>Published 2017</t>
  </si>
  <si>
    <t>Meta-analysis in low and middle income countries</t>
  </si>
  <si>
    <t>Pulmonary tuberculosis</t>
  </si>
  <si>
    <t>Infectious disease</t>
  </si>
  <si>
    <t>https://pubmed.ncbi.nlm.nih.gov/29237451/</t>
  </si>
  <si>
    <t>https://pubmed.ncbi.nlm.nih.gov/28655311/</t>
  </si>
  <si>
    <t>Cushing's syndrome</t>
  </si>
  <si>
    <t>Endocrinology</t>
  </si>
  <si>
    <t>https://pubmed.ncbi.nlm.nih.gov/31665382/</t>
  </si>
  <si>
    <t>Ectopic Cushing's syndrome</t>
  </si>
  <si>
    <t>Adrenal Cushing's syndrome</t>
  </si>
  <si>
    <t>Pituitary Cushing's syndrome</t>
  </si>
  <si>
    <t>DISEASE AND ((delay AND diagnosis) OR (symptom AND (onset OR duration)))</t>
  </si>
  <si>
    <t>"diagnostic delay"</t>
  </si>
  <si>
    <t>Cluster headache</t>
  </si>
  <si>
    <t>2012–2017</t>
  </si>
  <si>
    <t>0 to 47 (range)</t>
  </si>
  <si>
    <t>https://pubmed.ncbi.nlm.nih.gov/31291778/</t>
  </si>
  <si>
    <t>2004 to 2017</t>
  </si>
  <si>
    <t>Australia and New Zealand</t>
  </si>
  <si>
    <t>Pulmonary arterial hypertension</t>
  </si>
  <si>
    <t>0.6 to 2.7 (IQR)</t>
  </si>
  <si>
    <t>https://pubmed.ncbi.nlm.nih.gov/31997504/</t>
  </si>
  <si>
    <t>https://pubmed.ncbi.nlm.nih.gov/30041937/</t>
  </si>
  <si>
    <t>Erythropoietic protoporphyria</t>
  </si>
  <si>
    <t>Published 2018</t>
  </si>
  <si>
    <t>Spinal muscular atrophy type 1</t>
  </si>
  <si>
    <t>Spinal muscular atrophy type 2</t>
  </si>
  <si>
    <t>Spinal muscular atrophy type 3</t>
  </si>
  <si>
    <t>Published 2015</t>
  </si>
  <si>
    <t>https://pubmed.ncbi.nlm.nih.gov/26260993/</t>
  </si>
  <si>
    <t>Hematology</t>
  </si>
  <si>
    <t>Caroli syndrome</t>
  </si>
  <si>
    <t>China</t>
  </si>
  <si>
    <t>1 month to 29 years (range)</t>
  </si>
  <si>
    <t>https://pubmed.ncbi.nlm.nih.gov/32993513/</t>
  </si>
  <si>
    <t>January 1 2005 to August 1 2019</t>
  </si>
  <si>
    <t>Gastroenterology</t>
  </si>
  <si>
    <t>https://pubmed.ncbi.nlm.nih.gov/30715607/</t>
  </si>
  <si>
    <t>Austria</t>
  </si>
  <si>
    <t>Crohn's disease</t>
  </si>
  <si>
    <t>2 to 23 (range)</t>
  </si>
  <si>
    <t>Ulcerative colitis</t>
  </si>
  <si>
    <t>1 to 10 (range)</t>
  </si>
  <si>
    <t>May 2014 and July 2015</t>
  </si>
  <si>
    <t>Focal epilepsy</t>
  </si>
  <si>
    <t>Finland</t>
  </si>
  <si>
    <t>1995 to 2016</t>
  </si>
  <si>
    <t>0 to 362 (range)</t>
  </si>
  <si>
    <t>https://pubmed.ncbi.nlm.nih.gov/33336131/</t>
  </si>
  <si>
    <t>https://pubmed.ncbi.nlm.nih.gov/19301409/</t>
  </si>
  <si>
    <t>Head and neck cancer</t>
  </si>
  <si>
    <t>Dermatitis herpetiformis</t>
  </si>
  <si>
    <t>Dermatology</t>
  </si>
  <si>
    <t>2000 to 2014</t>
  </si>
  <si>
    <t>4 to 24 (IQR)</t>
  </si>
  <si>
    <t>https://pubmed.ncbi.nlm.nih.gov/29048096/</t>
  </si>
  <si>
    <t>Eosinophilic gastritis and/or eosinophilic duodenitis</t>
  </si>
  <si>
    <t>2008 to 2018</t>
  </si>
  <si>
    <t>https://pubmed.ncbi.nlm.nih.gov/33440255/</t>
  </si>
  <si>
    <t>France</t>
  </si>
  <si>
    <t>https://pubmed.ncbi.nlm.nih.gov/24529604/</t>
  </si>
  <si>
    <t>Between September 2002 and July 2012</t>
  </si>
  <si>
    <t>Patients diagnosed between 1988 and 2017</t>
  </si>
  <si>
    <t>1 to 24 (range)</t>
  </si>
  <si>
    <t>Mucopolysaccharidosis I (Hurler patients)</t>
  </si>
  <si>
    <t>Mucopolysaccharidosis I (non-Hurler patients)</t>
  </si>
  <si>
    <t>2 to 147 (range)</t>
  </si>
  <si>
    <t>Mucopolysaccharidosis III</t>
  </si>
  <si>
    <t>1 to 365 (range)</t>
  </si>
  <si>
    <t>https://pubmed.ncbi.nlm.nih.gov/29310675/</t>
  </si>
  <si>
    <t>Progressive multifocal leukoencephalopathy</t>
  </si>
  <si>
    <t>1993 to 2015</t>
  </si>
  <si>
    <t>1 to 1643 (range)</t>
  </si>
  <si>
    <t>https://pubmed.ncbi.nlm.nih.gov/27231708/</t>
  </si>
  <si>
    <t>https://pubmed.ncbi.nlm.nih.gov/32516514/</t>
  </si>
  <si>
    <t>3.82 (SD)</t>
  </si>
  <si>
    <t>Oral pemphigus vulgaris</t>
  </si>
  <si>
    <t>January 2018 to August 2019</t>
  </si>
  <si>
    <t>Between 2015 and 2019</t>
  </si>
  <si>
    <t>Chronic inflammatory demyelinating polyneuropathy</t>
  </si>
  <si>
    <t>2 to 132 (range)</t>
  </si>
  <si>
    <t>https://pubmed.ncbi.nlm.nih.gov/33170339/</t>
  </si>
  <si>
    <t>1.5 (Standard Error)</t>
  </si>
  <si>
    <t>Migraine with aura</t>
  </si>
  <si>
    <t>Migraine without aura</t>
  </si>
  <si>
    <t>1.2 (Standard Error)</t>
  </si>
  <si>
    <t>https://pubmed.ncbi.nlm.nih.gov/23695065/</t>
  </si>
  <si>
    <t>Published 2013</t>
  </si>
  <si>
    <t>Infantile Pompe disease</t>
  </si>
  <si>
    <t>Late onset Pompe disease</t>
  </si>
  <si>
    <t>DACH</t>
  </si>
  <si>
    <t>Published 2019</t>
  </si>
  <si>
    <t>1.5 to 6 (range)</t>
  </si>
  <si>
    <t>12 to 480 (range)</t>
  </si>
  <si>
    <t>https://pubmed.ncbi.nlm.nih.gov/31497486/</t>
  </si>
  <si>
    <t>Since 2004</t>
  </si>
  <si>
    <t>Worldwide, registry</t>
  </si>
  <si>
    <t>Infantile Pompe disease with cardiomyopathy</t>
  </si>
  <si>
    <t>Infantile Pompe disease without cardiomyopathy</t>
  </si>
  <si>
    <t>0 to 13.9 (range)</t>
  </si>
  <si>
    <t>0 to 60 (range)</t>
  </si>
  <si>
    <t>0 to 49.8 (range)</t>
  </si>
  <si>
    <t>https://pubmed.ncbi.nlm.nih.gov/23997011/</t>
  </si>
  <si>
    <t>Adult attention deficit-hyperactivity disorder</t>
  </si>
  <si>
    <t>January 2015 and December 2018</t>
  </si>
  <si>
    <t>14 (IQR)</t>
  </si>
  <si>
    <t>https://pubmed.ncbi.nlm.nih.gov/32945134/</t>
  </si>
  <si>
    <t>Pakistan</t>
  </si>
  <si>
    <t>Rheumatoid arthritis</t>
  </si>
  <si>
    <t>May 2018 to July 2018</t>
  </si>
  <si>
    <t>https://pubmed.ncbi.nlm.nih.gov/34290773/</t>
  </si>
  <si>
    <t>Invasive bladder cancer</t>
  </si>
  <si>
    <t>Sweden</t>
  </si>
  <si>
    <t>https://pubmed.ncbi.nlm.nih.gov/14594688/</t>
  </si>
  <si>
    <t>1997 to 2007</t>
  </si>
  <si>
    <t>Singapore</t>
  </si>
  <si>
    <t>Pediatric solid tumours</t>
  </si>
  <si>
    <t>0.1 to 283.1 (range)</t>
  </si>
  <si>
    <t>https://pubmed.ncbi.nlm.nih.gov/22052842/</t>
  </si>
  <si>
    <t>Attention deficit-hyperactivity disorder</t>
  </si>
  <si>
    <t>https://pubmed.ncbi.nlm.nih.gov/17876509/</t>
  </si>
  <si>
    <t>Published 2007</t>
  </si>
  <si>
    <t>Multiple myeloma</t>
  </si>
  <si>
    <t>https://pubmed.ncbi.nlm.nih.gov/19294556/</t>
  </si>
  <si>
    <t>1 February 1992 and 31 December 2002</t>
  </si>
  <si>
    <t>1 January 2001 and 31 December 2002</t>
  </si>
  <si>
    <t>Bullous pemphigoid</t>
  </si>
  <si>
    <t>https://pubmed.ncbi.nlm.nih.gov/22709136/</t>
  </si>
  <si>
    <t>Hereditary haemorrhagic telangiectasia</t>
  </si>
  <si>
    <t>2000 to 2009</t>
  </si>
  <si>
    <t>https://pubmed.ncbi.nlm.nih.gov/22676497/</t>
  </si>
  <si>
    <t>17.4 (SD)</t>
  </si>
  <si>
    <t>Carcinoma of the larynx</t>
  </si>
  <si>
    <t>Period of 20 years beginning in 1972</t>
  </si>
  <si>
    <t>https://pubmed.ncbi.nlm.nih.gov/11359136/</t>
  </si>
  <si>
    <t>2006 and 2011</t>
  </si>
  <si>
    <t>27 to 205 (IQR)</t>
  </si>
  <si>
    <t>https://pubmed.ncbi.nlm.nih.gov/33807070/</t>
  </si>
  <si>
    <t>Primary Sjögren's syndrome</t>
  </si>
  <si>
    <t>Taiwan</t>
  </si>
  <si>
    <t>1985 to 1993</t>
  </si>
  <si>
    <t>Norway</t>
  </si>
  <si>
    <t>Hodgkin's lymphoma</t>
  </si>
  <si>
    <t>0 to 48 (range)</t>
  </si>
  <si>
    <t>https://pubmed.ncbi.nlm.nih.gov/8669850/</t>
  </si>
  <si>
    <t>8.5 (SD)</t>
  </si>
  <si>
    <t>Alpha1-antitrypsin deficiency</t>
  </si>
  <si>
    <t>Respiratory, Hepatology</t>
  </si>
  <si>
    <t>Celiac disease</t>
  </si>
  <si>
    <t>5 to 96 (IQR)</t>
  </si>
  <si>
    <t>https://pubmed.ncbi.nlm.nih.gov/27401607/</t>
  </si>
  <si>
    <t>https://pubmed.ncbi.nlm.nih.gov/16236846/</t>
  </si>
  <si>
    <t>Published 2016</t>
  </si>
  <si>
    <t>2009 to 2011</t>
  </si>
  <si>
    <t>https://pubmed.ncbi.nlm.nih.gov/24534758/</t>
  </si>
  <si>
    <t>Pancreatic ductal adenocarcinoma</t>
  </si>
  <si>
    <t>1 to 5 (IQR)</t>
  </si>
  <si>
    <t>https://pubmed.ncbi.nlm.nih.gov/32213057/</t>
  </si>
  <si>
    <t>July 2005 to April 2018</t>
  </si>
  <si>
    <t>Multiple sclerosis</t>
  </si>
  <si>
    <t>Portugal</t>
  </si>
  <si>
    <t>2 to 38 (IQR)</t>
  </si>
  <si>
    <t>https://pubmed.ncbi.nlm.nih.gov/31067423/</t>
  </si>
  <si>
    <t>January 2010 to December 2015</t>
  </si>
  <si>
    <t>REM sleep behavior disorder</t>
  </si>
  <si>
    <t>2005 to 2011</t>
  </si>
  <si>
    <t>January 2008 and July 2011</t>
  </si>
  <si>
    <t>Parkinson's disease</t>
  </si>
  <si>
    <t>Basilar artery stroke</t>
  </si>
  <si>
    <t>https://pubmed.ncbi.nlm.nih.gov/26503513/</t>
  </si>
  <si>
    <t>https://pubmed.ncbi.nlm.nih.gov/23572347/</t>
  </si>
  <si>
    <t>https://pubmed.ncbi.nlm.nih.gov/22505857/</t>
  </si>
  <si>
    <t xml:space="preserve">Hidradenitis suppurativa </t>
  </si>
  <si>
    <t>Psoriasis</t>
  </si>
  <si>
    <t>Europe</t>
  </si>
  <si>
    <t>8.7 (SD)</t>
  </si>
  <si>
    <t>4.8 (SD)</t>
  </si>
  <si>
    <t>https://pubmed.ncbi.nlm.nih.gov/26198191/</t>
  </si>
  <si>
    <t>Nonbullous pemphigoid</t>
  </si>
  <si>
    <t>https://pubmed.ncbi.nlm.nih.gov/29102490/</t>
  </si>
  <si>
    <t>Wild-type transthyretin cardiac amyloiodosis</t>
  </si>
  <si>
    <t>https://pubmed.ncbi.nlm.nih.gov/32033783/</t>
  </si>
  <si>
    <t>2 to 47 (range)</t>
  </si>
  <si>
    <t>2017 to 2019</t>
  </si>
  <si>
    <t>https://pubmed.ncbi.nlm.nih.gov/25424010/</t>
  </si>
  <si>
    <t>Cerebrotendinous xanthomatosis</t>
  </si>
  <si>
    <t>https://pubmed.ncbi.nlm.nih.gov/29779436/</t>
  </si>
  <si>
    <t>Systemic lupus erythematosus</t>
  </si>
  <si>
    <t>Hereditary angioedema</t>
  </si>
  <si>
    <t>0 to 62 (range)</t>
  </si>
  <si>
    <t>https://pubmed.ncbi.nlm.nih.gov/23937903/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</si>
</sst>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70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numFmt numFmtId="170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DAC8E-0604-42FB-8918-FFD7D8D7E8DF}" name="Table1" displayName="Table1" ref="A1:K96" totalsRowShown="0" headerRowDxfId="1">
  <autoFilter ref="A1:K96" xr:uid="{CB7DAC8E-0604-42FB-8918-FFD7D8D7E8DF}"/>
  <sortState xmlns:xlrd2="http://schemas.microsoft.com/office/spreadsheetml/2017/richdata2" ref="A2:K92">
    <sortCondition ref="B1:B92"/>
  </sortState>
  <tableColumns count="11">
    <tableColumn id="1" xr3:uid="{CD152039-3306-4F06-894B-AC3027373684}" name="Indication"/>
    <tableColumn id="2" xr3:uid="{F6D4A3A8-F826-48C6-8EF1-F8FB23FAA19F}" name="Therapy area"/>
    <tableColumn id="3" xr3:uid="{B9427FC0-8D53-4CA7-AA9E-6396D8292E23}" name="Country or region"/>
    <tableColumn id="4" xr3:uid="{57910FBC-676A-4DF6-9BD3-E5BCA7F84502}" name="Year(s) of study"/>
    <tableColumn id="5" xr3:uid="{5203A16C-69D1-4658-B952-86C40919E145}" name="Diagnostic delay (time from symptoms to Dx)"/>
    <tableColumn id="6" xr3:uid="{247286E4-61F1-4606-83B9-E0962DDA0279}" name="Average or median"/>
    <tableColumn id="7" xr3:uid="{AA361716-6DC0-45AF-A51F-4EF033D9B050}" name="Unit of time"/>
    <tableColumn id="8" xr3:uid="{57C739DA-2C63-4BDD-823C-2E7C6F2B4EE4}" name="Variance"/>
    <tableColumn id="9" xr3:uid="{5E78C2B8-0EEF-4125-B043-3873E1FA0980}" name="Time in months (formula)" dataDxfId="0">
      <calculatedColumnFormula>IF(G2="Days", E2/30, IF(G2="Years", E2*12, IF(G2="Weeks", E2/4, E2)))</calculatedColumnFormula>
    </tableColumn>
    <tableColumn id="10" xr3:uid="{212BC5C4-CBBB-4840-9E91-0C5C042EF535}" name="Source"/>
    <tableColumn id="11" xr3:uid="{09123260-6049-416B-92C4-9754E0D54BFF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0041937/" TargetMode="External"/><Relationship Id="rId18" Type="http://schemas.openxmlformats.org/officeDocument/2006/relationships/hyperlink" Target="https://pubmed.ncbi.nlm.nih.gov/29048096/" TargetMode="External"/><Relationship Id="rId26" Type="http://schemas.openxmlformats.org/officeDocument/2006/relationships/hyperlink" Target="https://pubmed.ncbi.nlm.nih.gov/31497486/" TargetMode="External"/><Relationship Id="rId39" Type="http://schemas.openxmlformats.org/officeDocument/2006/relationships/hyperlink" Target="https://pubmed.ncbi.nlm.nih.gov/16236846/" TargetMode="External"/><Relationship Id="rId3" Type="http://schemas.openxmlformats.org/officeDocument/2006/relationships/hyperlink" Target="https://pubmed.ncbi.nlm.nih.gov/16304286/" TargetMode="External"/><Relationship Id="rId21" Type="http://schemas.openxmlformats.org/officeDocument/2006/relationships/hyperlink" Target="https://pubmed.ncbi.nlm.nih.gov/29310675/" TargetMode="External"/><Relationship Id="rId34" Type="http://schemas.openxmlformats.org/officeDocument/2006/relationships/hyperlink" Target="https://pubmed.ncbi.nlm.nih.gov/22709136/" TargetMode="External"/><Relationship Id="rId42" Type="http://schemas.openxmlformats.org/officeDocument/2006/relationships/hyperlink" Target="https://pubmed.ncbi.nlm.nih.gov/32213057/" TargetMode="External"/><Relationship Id="rId47" Type="http://schemas.openxmlformats.org/officeDocument/2006/relationships/hyperlink" Target="https://pubmed.ncbi.nlm.nih.gov/26198191/" TargetMode="External"/><Relationship Id="rId50" Type="http://schemas.openxmlformats.org/officeDocument/2006/relationships/hyperlink" Target="https://pubmed.ncbi.nlm.nih.gov/32033783/" TargetMode="External"/><Relationship Id="rId7" Type="http://schemas.openxmlformats.org/officeDocument/2006/relationships/hyperlink" Target="https://pubmed.ncbi.nlm.nih.gov/28655311/" TargetMode="External"/><Relationship Id="rId12" Type="http://schemas.openxmlformats.org/officeDocument/2006/relationships/hyperlink" Target="https://pubmed.ncbi.nlm.nih.gov/31997504/" TargetMode="External"/><Relationship Id="rId17" Type="http://schemas.openxmlformats.org/officeDocument/2006/relationships/hyperlink" Target="https://pubmed.ncbi.nlm.nih.gov/33336131/" TargetMode="External"/><Relationship Id="rId25" Type="http://schemas.openxmlformats.org/officeDocument/2006/relationships/hyperlink" Target="https://pubmed.ncbi.nlm.nih.gov/23695065/" TargetMode="External"/><Relationship Id="rId33" Type="http://schemas.openxmlformats.org/officeDocument/2006/relationships/hyperlink" Target="https://pubmed.ncbi.nlm.nih.gov/19294556/" TargetMode="External"/><Relationship Id="rId38" Type="http://schemas.openxmlformats.org/officeDocument/2006/relationships/hyperlink" Target="https://pubmed.ncbi.nlm.nih.gov/8669850/" TargetMode="External"/><Relationship Id="rId46" Type="http://schemas.openxmlformats.org/officeDocument/2006/relationships/hyperlink" Target="https://pubmed.ncbi.nlm.nih.gov/22505857/" TargetMode="External"/><Relationship Id="rId2" Type="http://schemas.openxmlformats.org/officeDocument/2006/relationships/hyperlink" Target="https://pubmed.ncbi.nlm.nih.gov/16304286/" TargetMode="External"/><Relationship Id="rId16" Type="http://schemas.openxmlformats.org/officeDocument/2006/relationships/hyperlink" Target="https://pubmed.ncbi.nlm.nih.gov/30715607/" TargetMode="External"/><Relationship Id="rId20" Type="http://schemas.openxmlformats.org/officeDocument/2006/relationships/hyperlink" Target="https://pubmed.ncbi.nlm.nih.gov/24529604/" TargetMode="External"/><Relationship Id="rId29" Type="http://schemas.openxmlformats.org/officeDocument/2006/relationships/hyperlink" Target="https://pubmed.ncbi.nlm.nih.gov/23997011/" TargetMode="External"/><Relationship Id="rId41" Type="http://schemas.openxmlformats.org/officeDocument/2006/relationships/hyperlink" Target="https://pubmed.ncbi.nlm.nih.gov/24534758/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pubmed.ncbi.nlm.nih.gov/17499844/" TargetMode="External"/><Relationship Id="rId6" Type="http://schemas.openxmlformats.org/officeDocument/2006/relationships/hyperlink" Target="https://pubmed.ncbi.nlm.nih.gov/29237451/" TargetMode="External"/><Relationship Id="rId11" Type="http://schemas.openxmlformats.org/officeDocument/2006/relationships/hyperlink" Target="https://pubmed.ncbi.nlm.nih.gov/31665382/" TargetMode="External"/><Relationship Id="rId24" Type="http://schemas.openxmlformats.org/officeDocument/2006/relationships/hyperlink" Target="https://pubmed.ncbi.nlm.nih.gov/23695065/" TargetMode="External"/><Relationship Id="rId32" Type="http://schemas.openxmlformats.org/officeDocument/2006/relationships/hyperlink" Target="https://pubmed.ncbi.nlm.nih.gov/17876509/" TargetMode="External"/><Relationship Id="rId37" Type="http://schemas.openxmlformats.org/officeDocument/2006/relationships/hyperlink" Target="https://pubmed.ncbi.nlm.nih.gov/33807070/" TargetMode="External"/><Relationship Id="rId40" Type="http://schemas.openxmlformats.org/officeDocument/2006/relationships/hyperlink" Target="https://pubmed.ncbi.nlm.nih.gov/24534758/" TargetMode="External"/><Relationship Id="rId45" Type="http://schemas.openxmlformats.org/officeDocument/2006/relationships/hyperlink" Target="https://pubmed.ncbi.nlm.nih.gov/23572347/" TargetMode="External"/><Relationship Id="rId53" Type="http://schemas.openxmlformats.org/officeDocument/2006/relationships/hyperlink" Target="https://pubmed.ncbi.nlm.nih.gov/23937903/" TargetMode="External"/><Relationship Id="rId5" Type="http://schemas.openxmlformats.org/officeDocument/2006/relationships/hyperlink" Target="https://pubmed.ncbi.nlm.nih.gov/32763509/" TargetMode="External"/><Relationship Id="rId15" Type="http://schemas.openxmlformats.org/officeDocument/2006/relationships/hyperlink" Target="https://pubmed.ncbi.nlm.nih.gov/30715607/" TargetMode="External"/><Relationship Id="rId23" Type="http://schemas.openxmlformats.org/officeDocument/2006/relationships/hyperlink" Target="https://pubmed.ncbi.nlm.nih.gov/33170339/" TargetMode="External"/><Relationship Id="rId28" Type="http://schemas.openxmlformats.org/officeDocument/2006/relationships/hyperlink" Target="https://pubmed.ncbi.nlm.nih.gov/23997011/" TargetMode="External"/><Relationship Id="rId36" Type="http://schemas.openxmlformats.org/officeDocument/2006/relationships/hyperlink" Target="https://pubmed.ncbi.nlm.nih.gov/11359136/" TargetMode="External"/><Relationship Id="rId49" Type="http://schemas.openxmlformats.org/officeDocument/2006/relationships/hyperlink" Target="https://pubmed.ncbi.nlm.nih.gov/29102490/" TargetMode="External"/><Relationship Id="rId10" Type="http://schemas.openxmlformats.org/officeDocument/2006/relationships/hyperlink" Target="https://pubmed.ncbi.nlm.nih.gov/31665382/" TargetMode="External"/><Relationship Id="rId19" Type="http://schemas.openxmlformats.org/officeDocument/2006/relationships/hyperlink" Target="https://pubmed.ncbi.nlm.nih.gov/33440255/" TargetMode="External"/><Relationship Id="rId31" Type="http://schemas.openxmlformats.org/officeDocument/2006/relationships/hyperlink" Target="https://pubmed.ncbi.nlm.nih.gov/14594688/" TargetMode="External"/><Relationship Id="rId44" Type="http://schemas.openxmlformats.org/officeDocument/2006/relationships/hyperlink" Target="https://pubmed.ncbi.nlm.nih.gov/26503513/" TargetMode="External"/><Relationship Id="rId52" Type="http://schemas.openxmlformats.org/officeDocument/2006/relationships/hyperlink" Target="https://pubmed.ncbi.nlm.nih.gov/29779436/" TargetMode="External"/><Relationship Id="rId4" Type="http://schemas.openxmlformats.org/officeDocument/2006/relationships/hyperlink" Target="https://pubmed.ncbi.nlm.nih.gov/32406248/" TargetMode="External"/><Relationship Id="rId9" Type="http://schemas.openxmlformats.org/officeDocument/2006/relationships/hyperlink" Target="https://pubmed.ncbi.nlm.nih.gov/31665382/" TargetMode="External"/><Relationship Id="rId14" Type="http://schemas.openxmlformats.org/officeDocument/2006/relationships/hyperlink" Target="https://pubmed.ncbi.nlm.nih.gov/32993513/" TargetMode="External"/><Relationship Id="rId22" Type="http://schemas.openxmlformats.org/officeDocument/2006/relationships/hyperlink" Target="https://pubmed.ncbi.nlm.nih.gov/27231708/" TargetMode="External"/><Relationship Id="rId27" Type="http://schemas.openxmlformats.org/officeDocument/2006/relationships/hyperlink" Target="https://pubmed.ncbi.nlm.nih.gov/31497486/" TargetMode="External"/><Relationship Id="rId30" Type="http://schemas.openxmlformats.org/officeDocument/2006/relationships/hyperlink" Target="https://pubmed.ncbi.nlm.nih.gov/32945134/" TargetMode="External"/><Relationship Id="rId35" Type="http://schemas.openxmlformats.org/officeDocument/2006/relationships/hyperlink" Target="https://pubmed.ncbi.nlm.nih.gov/22676497/" TargetMode="External"/><Relationship Id="rId43" Type="http://schemas.openxmlformats.org/officeDocument/2006/relationships/hyperlink" Target="https://pubmed.ncbi.nlm.nih.gov/31067423/" TargetMode="External"/><Relationship Id="rId48" Type="http://schemas.openxmlformats.org/officeDocument/2006/relationships/hyperlink" Target="https://pubmed.ncbi.nlm.nih.gov/26198191/" TargetMode="External"/><Relationship Id="rId8" Type="http://schemas.openxmlformats.org/officeDocument/2006/relationships/hyperlink" Target="https://pubmed.ncbi.nlm.nih.gov/31665382/" TargetMode="External"/><Relationship Id="rId51" Type="http://schemas.openxmlformats.org/officeDocument/2006/relationships/hyperlink" Target="https://pubmed.ncbi.nlm.nih.gov/25424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513E-26DC-4C85-8B8F-1046086877AA}">
  <dimension ref="A1:K96"/>
  <sheetViews>
    <sheetView tabSelected="1" zoomScale="130" zoomScaleNormal="130" workbookViewId="0">
      <selection activeCell="B97" sqref="B97"/>
    </sheetView>
  </sheetViews>
  <sheetFormatPr defaultRowHeight="15" x14ac:dyDescent="0.25"/>
  <cols>
    <col min="1" max="1" width="29" bestFit="1" customWidth="1"/>
    <col min="2" max="2" width="14" bestFit="1" customWidth="1"/>
    <col min="3" max="3" width="17.7109375" customWidth="1"/>
    <col min="4" max="4" width="24.28515625" bestFit="1" customWidth="1"/>
    <col min="5" max="5" width="44" bestFit="1" customWidth="1"/>
    <col min="6" max="6" width="18.85546875" customWidth="1"/>
    <col min="7" max="7" width="24.28515625" customWidth="1"/>
    <col min="8" max="8" width="18" bestFit="1" customWidth="1"/>
    <col min="9" max="9" width="24.42578125" customWidth="1"/>
  </cols>
  <sheetData>
    <row r="1" spans="1:11" x14ac:dyDescent="0.25">
      <c r="A1" s="1" t="s">
        <v>0</v>
      </c>
      <c r="B1" s="1" t="s">
        <v>85</v>
      </c>
      <c r="C1" s="1" t="s">
        <v>3</v>
      </c>
      <c r="D1" s="1" t="s">
        <v>6</v>
      </c>
      <c r="E1" s="1" t="s">
        <v>107</v>
      </c>
      <c r="F1" s="1" t="s">
        <v>12</v>
      </c>
      <c r="G1" s="1" t="s">
        <v>15</v>
      </c>
      <c r="H1" s="1" t="s">
        <v>30</v>
      </c>
      <c r="I1" s="1" t="s">
        <v>84</v>
      </c>
      <c r="J1" s="1" t="s">
        <v>2</v>
      </c>
      <c r="K1" s="1" t="s">
        <v>1</v>
      </c>
    </row>
    <row r="2" spans="1:11" x14ac:dyDescent="0.25">
      <c r="A2" t="s">
        <v>20</v>
      </c>
      <c r="B2" t="s">
        <v>88</v>
      </c>
      <c r="C2" t="s">
        <v>19</v>
      </c>
      <c r="D2" t="s">
        <v>18</v>
      </c>
      <c r="E2">
        <v>10</v>
      </c>
      <c r="F2" t="s">
        <v>14</v>
      </c>
      <c r="G2" t="s">
        <v>16</v>
      </c>
      <c r="I2" s="3">
        <f>IF(G2="Days", E2/30, IF(G2="Years", E2*12, IF(G2="Weeks", E2/4, E2)))</f>
        <v>0.33333333333333331</v>
      </c>
      <c r="J2" s="2" t="s">
        <v>21</v>
      </c>
    </row>
    <row r="3" spans="1:11" x14ac:dyDescent="0.25">
      <c r="A3" t="s">
        <v>138</v>
      </c>
      <c r="B3" t="s">
        <v>88</v>
      </c>
      <c r="C3" t="s">
        <v>137</v>
      </c>
      <c r="D3" t="s">
        <v>136</v>
      </c>
      <c r="E3">
        <v>1.2</v>
      </c>
      <c r="F3" t="s">
        <v>13</v>
      </c>
      <c r="G3" t="s">
        <v>33</v>
      </c>
      <c r="H3" t="s">
        <v>139</v>
      </c>
      <c r="I3" s="3">
        <f>IF(G3="Days", E3/30, IF(G3="Years", E3*12, IF(G3="Weeks", E3/4, E3)))</f>
        <v>14.399999999999999</v>
      </c>
      <c r="J3" s="2" t="s">
        <v>140</v>
      </c>
    </row>
    <row r="4" spans="1:11" x14ac:dyDescent="0.25">
      <c r="A4" t="s">
        <v>9</v>
      </c>
      <c r="B4" t="s">
        <v>88</v>
      </c>
      <c r="C4" t="s">
        <v>10</v>
      </c>
      <c r="D4" t="s">
        <v>8</v>
      </c>
      <c r="E4">
        <f>8.4+0.9</f>
        <v>9.3000000000000007</v>
      </c>
      <c r="F4" t="s">
        <v>14</v>
      </c>
      <c r="G4" t="s">
        <v>16</v>
      </c>
      <c r="I4" s="3">
        <f>IF(G4="Days", E4/30, IF(G4="Years", E4*12, IF(G4="Weeks", E4/4, E4)))</f>
        <v>0.31</v>
      </c>
      <c r="J4" t="s">
        <v>7</v>
      </c>
    </row>
    <row r="5" spans="1:11" x14ac:dyDescent="0.25">
      <c r="A5" t="s">
        <v>9</v>
      </c>
      <c r="B5" t="s">
        <v>88</v>
      </c>
      <c r="C5" t="s">
        <v>19</v>
      </c>
      <c r="D5" t="s">
        <v>18</v>
      </c>
      <c r="E5">
        <v>7.7</v>
      </c>
      <c r="F5" t="s">
        <v>14</v>
      </c>
      <c r="G5" t="s">
        <v>16</v>
      </c>
      <c r="I5" s="3">
        <f>IF(G5="Days", E5/30, IF(G5="Years", E5*12, IF(G5="Weeks", E5/4, E5)))</f>
        <v>0.25666666666666665</v>
      </c>
      <c r="J5" s="2" t="s">
        <v>21</v>
      </c>
    </row>
    <row r="6" spans="1:11" x14ac:dyDescent="0.25">
      <c r="A6" t="s">
        <v>9</v>
      </c>
      <c r="B6" t="s">
        <v>88</v>
      </c>
      <c r="C6" t="s">
        <v>4</v>
      </c>
      <c r="D6" t="s">
        <v>11</v>
      </c>
      <c r="E6">
        <v>7</v>
      </c>
      <c r="F6" t="s">
        <v>13</v>
      </c>
      <c r="G6" t="s">
        <v>16</v>
      </c>
      <c r="I6" s="3">
        <f>IF(G6="Days", E6/30, IF(G6="Years", E6*12, IF(G6="Weeks", E6/4, E6)))</f>
        <v>0.23333333333333334</v>
      </c>
      <c r="J6" s="2" t="s">
        <v>17</v>
      </c>
    </row>
    <row r="7" spans="1:11" x14ac:dyDescent="0.25">
      <c r="A7" t="s">
        <v>245</v>
      </c>
      <c r="B7" t="s">
        <v>171</v>
      </c>
      <c r="C7" t="s">
        <v>64</v>
      </c>
      <c r="D7" t="s">
        <v>244</v>
      </c>
      <c r="E7">
        <v>6.1</v>
      </c>
      <c r="F7" t="s">
        <v>14</v>
      </c>
      <c r="G7" t="s">
        <v>27</v>
      </c>
      <c r="I7" s="3">
        <f>IF(G7="Days", E7/30, IF(G7="Years", E7*12, IF(G7="Weeks", E7/4, E7)))</f>
        <v>6.1</v>
      </c>
      <c r="J7" s="2" t="s">
        <v>246</v>
      </c>
    </row>
    <row r="8" spans="1:11" x14ac:dyDescent="0.25">
      <c r="A8" t="s">
        <v>170</v>
      </c>
      <c r="B8" t="s">
        <v>171</v>
      </c>
      <c r="C8" t="s">
        <v>164</v>
      </c>
      <c r="D8" t="s">
        <v>172</v>
      </c>
      <c r="E8">
        <v>8</v>
      </c>
      <c r="F8" t="s">
        <v>13</v>
      </c>
      <c r="G8" t="s">
        <v>27</v>
      </c>
      <c r="H8" t="s">
        <v>173</v>
      </c>
      <c r="I8" s="3">
        <f>IF(G8="Days", E8/30, IF(G8="Years", E8*12, IF(G8="Weeks", E8/4, E8)))</f>
        <v>8</v>
      </c>
      <c r="J8" s="2" t="s">
        <v>174</v>
      </c>
    </row>
    <row r="9" spans="1:11" x14ac:dyDescent="0.25">
      <c r="A9" t="s">
        <v>291</v>
      </c>
      <c r="B9" t="s">
        <v>171</v>
      </c>
      <c r="C9" t="s">
        <v>293</v>
      </c>
      <c r="D9">
        <v>2013</v>
      </c>
      <c r="E9">
        <v>7.2</v>
      </c>
      <c r="F9" t="s">
        <v>14</v>
      </c>
      <c r="G9" t="s">
        <v>33</v>
      </c>
      <c r="H9" t="s">
        <v>294</v>
      </c>
      <c r="I9" s="3">
        <f>IF(G9="Days", E9/30, IF(G9="Years", E9*12, IF(G9="Weeks", E9/4, E9)))</f>
        <v>86.4</v>
      </c>
      <c r="J9" s="2" t="s">
        <v>296</v>
      </c>
    </row>
    <row r="10" spans="1:11" x14ac:dyDescent="0.25">
      <c r="A10" t="s">
        <v>195</v>
      </c>
      <c r="B10" t="s">
        <v>171</v>
      </c>
      <c r="C10" t="s">
        <v>10</v>
      </c>
      <c r="D10" t="s">
        <v>196</v>
      </c>
      <c r="E10">
        <v>6.19</v>
      </c>
      <c r="F10" t="s">
        <v>14</v>
      </c>
      <c r="G10" t="s">
        <v>27</v>
      </c>
      <c r="H10" t="s">
        <v>194</v>
      </c>
      <c r="I10" s="3">
        <f>IF(G10="Days", E10/30, IF(G10="Years", E10*12, IF(G10="Weeks", E10/4, E10)))</f>
        <v>6.19</v>
      </c>
      <c r="J10" t="s">
        <v>193</v>
      </c>
    </row>
    <row r="11" spans="1:11" x14ac:dyDescent="0.25">
      <c r="A11" t="s">
        <v>292</v>
      </c>
      <c r="B11" t="s">
        <v>171</v>
      </c>
      <c r="C11" t="s">
        <v>293</v>
      </c>
      <c r="D11">
        <v>2013</v>
      </c>
      <c r="E11">
        <v>1.6</v>
      </c>
      <c r="F11" t="s">
        <v>14</v>
      </c>
      <c r="G11" t="s">
        <v>33</v>
      </c>
      <c r="H11" t="s">
        <v>295</v>
      </c>
      <c r="I11" s="3">
        <f>IF(G11="Days", E11/30, IF(G11="Years", E11*12, IF(G11="Weeks", E11/4, E11)))</f>
        <v>19.200000000000003</v>
      </c>
      <c r="J11" s="2" t="s">
        <v>296</v>
      </c>
    </row>
    <row r="12" spans="1:11" x14ac:dyDescent="0.25">
      <c r="A12" t="s">
        <v>297</v>
      </c>
      <c r="B12" t="s">
        <v>171</v>
      </c>
      <c r="C12" t="s">
        <v>70</v>
      </c>
      <c r="D12" t="s">
        <v>118</v>
      </c>
      <c r="E12">
        <v>22.6</v>
      </c>
      <c r="F12" t="s">
        <v>14</v>
      </c>
      <c r="G12" t="s">
        <v>27</v>
      </c>
      <c r="I12" s="3">
        <f>IF(G12="Days", E12/30, IF(G12="Years", E12*12, IF(G12="Weeks", E12/4, E12)))</f>
        <v>22.6</v>
      </c>
      <c r="J12" s="2" t="s">
        <v>298</v>
      </c>
    </row>
    <row r="13" spans="1:11" x14ac:dyDescent="0.25">
      <c r="A13" t="s">
        <v>128</v>
      </c>
      <c r="B13" t="s">
        <v>125</v>
      </c>
      <c r="C13" t="s">
        <v>70</v>
      </c>
      <c r="D13" t="s">
        <v>92</v>
      </c>
      <c r="E13">
        <v>30</v>
      </c>
      <c r="F13" t="s">
        <v>14</v>
      </c>
      <c r="G13" t="s">
        <v>27</v>
      </c>
      <c r="I13" s="3">
        <f>IF(G13="Days", E13/30, IF(G13="Years", E13*12, IF(G13="Weeks", E13/4, E13)))</f>
        <v>30</v>
      </c>
      <c r="J13" s="2" t="s">
        <v>126</v>
      </c>
    </row>
    <row r="14" spans="1:11" x14ac:dyDescent="0.25">
      <c r="A14" t="s">
        <v>124</v>
      </c>
      <c r="B14" t="s">
        <v>125</v>
      </c>
      <c r="C14" t="s">
        <v>70</v>
      </c>
      <c r="D14" t="s">
        <v>92</v>
      </c>
      <c r="E14">
        <v>34</v>
      </c>
      <c r="F14" t="s">
        <v>14</v>
      </c>
      <c r="G14" t="s">
        <v>27</v>
      </c>
      <c r="I14" s="3">
        <f>IF(G14="Days", E14/30, IF(G14="Years", E14*12, IF(G14="Weeks", E14/4, E14)))</f>
        <v>34</v>
      </c>
      <c r="J14" s="2" t="s">
        <v>126</v>
      </c>
    </row>
    <row r="15" spans="1:11" x14ac:dyDescent="0.25">
      <c r="A15" t="s">
        <v>127</v>
      </c>
      <c r="B15" t="s">
        <v>125</v>
      </c>
      <c r="C15" t="s">
        <v>70</v>
      </c>
      <c r="D15" t="s">
        <v>92</v>
      </c>
      <c r="E15">
        <v>14</v>
      </c>
      <c r="F15" t="s">
        <v>14</v>
      </c>
      <c r="G15" t="s">
        <v>27</v>
      </c>
      <c r="I15" s="3">
        <f>IF(G15="Days", E15/30, IF(G15="Years", E15*12, IF(G15="Weeks", E15/4, E15)))</f>
        <v>14</v>
      </c>
      <c r="J15" s="2" t="s">
        <v>126</v>
      </c>
    </row>
    <row r="16" spans="1:11" x14ac:dyDescent="0.25">
      <c r="A16" t="s">
        <v>207</v>
      </c>
      <c r="B16" t="s">
        <v>125</v>
      </c>
      <c r="C16" t="s">
        <v>209</v>
      </c>
      <c r="D16" t="s">
        <v>210</v>
      </c>
      <c r="E16">
        <v>2.5</v>
      </c>
      <c r="F16" t="s">
        <v>13</v>
      </c>
      <c r="G16" t="s">
        <v>27</v>
      </c>
      <c r="H16" t="s">
        <v>211</v>
      </c>
      <c r="I16" s="3">
        <f>IF(G16="Days", E16/30, IF(G16="Years", E16*12, IF(G16="Weeks", E16/4, E16)))</f>
        <v>2.5</v>
      </c>
      <c r="J16" s="2" t="s">
        <v>213</v>
      </c>
    </row>
    <row r="17" spans="1:10" x14ac:dyDescent="0.25">
      <c r="A17" t="s">
        <v>216</v>
      </c>
      <c r="B17" t="s">
        <v>125</v>
      </c>
      <c r="C17" t="s">
        <v>215</v>
      </c>
      <c r="D17" t="s">
        <v>214</v>
      </c>
      <c r="E17">
        <v>1.4</v>
      </c>
      <c r="F17" t="s">
        <v>13</v>
      </c>
      <c r="G17" t="s">
        <v>27</v>
      </c>
      <c r="H17" t="s">
        <v>218</v>
      </c>
      <c r="I17" s="3">
        <f>IF(G17="Days", E17/30, IF(G17="Years", E17*12, IF(G17="Weeks", E17/4, E17)))</f>
        <v>1.4</v>
      </c>
      <c r="J17" s="2" t="s">
        <v>221</v>
      </c>
    </row>
    <row r="18" spans="1:10" x14ac:dyDescent="0.25">
      <c r="A18" t="s">
        <v>217</v>
      </c>
      <c r="B18" t="s">
        <v>125</v>
      </c>
      <c r="C18" t="s">
        <v>215</v>
      </c>
      <c r="D18" t="s">
        <v>214</v>
      </c>
      <c r="E18">
        <v>12.6</v>
      </c>
      <c r="F18" t="s">
        <v>13</v>
      </c>
      <c r="G18" t="s">
        <v>33</v>
      </c>
      <c r="H18" t="s">
        <v>219</v>
      </c>
      <c r="I18" s="3">
        <f>IF(G18="Days", E18/30, IF(G18="Years", E18*12, IF(G18="Weeks", E18/4, E18)))</f>
        <v>151.19999999999999</v>
      </c>
      <c r="J18" t="s">
        <v>221</v>
      </c>
    </row>
    <row r="19" spans="1:10" x14ac:dyDescent="0.25">
      <c r="A19" t="s">
        <v>208</v>
      </c>
      <c r="B19" t="s">
        <v>125</v>
      </c>
      <c r="C19" t="s">
        <v>209</v>
      </c>
      <c r="D19" t="s">
        <v>210</v>
      </c>
      <c r="E19">
        <v>144</v>
      </c>
      <c r="F19" t="s">
        <v>13</v>
      </c>
      <c r="G19" t="s">
        <v>27</v>
      </c>
      <c r="H19" t="s">
        <v>212</v>
      </c>
      <c r="I19" s="3">
        <f>IF(G19="Days", E19/30, IF(G19="Years", E19*12, IF(G19="Weeks", E19/4, E19)))</f>
        <v>144</v>
      </c>
      <c r="J19" s="2" t="s">
        <v>213</v>
      </c>
    </row>
    <row r="20" spans="1:10" x14ac:dyDescent="0.25">
      <c r="A20" t="s">
        <v>208</v>
      </c>
      <c r="B20" t="s">
        <v>125</v>
      </c>
      <c r="C20" t="s">
        <v>215</v>
      </c>
      <c r="D20" t="s">
        <v>214</v>
      </c>
      <c r="E20">
        <v>6</v>
      </c>
      <c r="F20" t="s">
        <v>13</v>
      </c>
      <c r="G20" t="s">
        <v>33</v>
      </c>
      <c r="H20" t="s">
        <v>220</v>
      </c>
      <c r="I20" s="3">
        <f>IF(G20="Days", E20/30, IF(G20="Years", E20*12, IF(G20="Weeks", E20/4, E20)))</f>
        <v>72</v>
      </c>
      <c r="J20" s="2" t="s">
        <v>221</v>
      </c>
    </row>
    <row r="21" spans="1:10" x14ac:dyDescent="0.25">
      <c r="A21" t="s">
        <v>129</v>
      </c>
      <c r="B21" t="s">
        <v>125</v>
      </c>
      <c r="C21" t="s">
        <v>70</v>
      </c>
      <c r="D21" t="s">
        <v>92</v>
      </c>
      <c r="E21">
        <v>38</v>
      </c>
      <c r="F21" t="s">
        <v>14</v>
      </c>
      <c r="G21" t="s">
        <v>27</v>
      </c>
      <c r="I21" s="3">
        <f>IF(G21="Days", E21/30, IF(G21="Years", E21*12, IF(G21="Weeks", E21/4, E21)))</f>
        <v>38</v>
      </c>
      <c r="J21" s="2" t="s">
        <v>126</v>
      </c>
    </row>
    <row r="22" spans="1:10" x14ac:dyDescent="0.25">
      <c r="A22" t="s">
        <v>150</v>
      </c>
      <c r="B22" t="s">
        <v>155</v>
      </c>
      <c r="C22" t="s">
        <v>151</v>
      </c>
      <c r="D22" t="s">
        <v>154</v>
      </c>
      <c r="E22">
        <v>1.75</v>
      </c>
      <c r="F22" t="s">
        <v>13</v>
      </c>
      <c r="G22" t="s">
        <v>33</v>
      </c>
      <c r="H22" t="s">
        <v>152</v>
      </c>
      <c r="I22" s="3">
        <f>IF(G22="Days", E22/30, IF(G22="Years", E22*12, IF(G22="Weeks", E22/4, E22)))</f>
        <v>21</v>
      </c>
      <c r="J22" s="2" t="s">
        <v>153</v>
      </c>
    </row>
    <row r="23" spans="1:10" x14ac:dyDescent="0.25">
      <c r="A23" t="s">
        <v>267</v>
      </c>
      <c r="B23" t="s">
        <v>155</v>
      </c>
      <c r="C23" t="s">
        <v>64</v>
      </c>
      <c r="D23" t="s">
        <v>271</v>
      </c>
      <c r="E23">
        <v>87</v>
      </c>
      <c r="F23" t="s">
        <v>14</v>
      </c>
      <c r="G23" t="s">
        <v>27</v>
      </c>
      <c r="H23" t="s">
        <v>268</v>
      </c>
      <c r="I23" s="3">
        <f>IF(G23="Days", E23/30, IF(G23="Years", E23*12, IF(G23="Weeks", E23/4, E23)))</f>
        <v>87</v>
      </c>
      <c r="J23" t="s">
        <v>269</v>
      </c>
    </row>
    <row r="24" spans="1:10" x14ac:dyDescent="0.25">
      <c r="A24" t="s">
        <v>267</v>
      </c>
      <c r="B24" t="s">
        <v>155</v>
      </c>
      <c r="C24" t="s">
        <v>64</v>
      </c>
      <c r="D24" t="s">
        <v>271</v>
      </c>
      <c r="E24">
        <v>24</v>
      </c>
      <c r="F24" t="s">
        <v>13</v>
      </c>
      <c r="G24" t="s">
        <v>27</v>
      </c>
      <c r="H24" t="s">
        <v>268</v>
      </c>
      <c r="I24" s="3">
        <f>IF(G24="Days", E24/30, IF(G24="Years", E24*12, IF(G24="Weeks", E24/4, E24)))</f>
        <v>24</v>
      </c>
      <c r="J24" t="s">
        <v>269</v>
      </c>
    </row>
    <row r="25" spans="1:10" x14ac:dyDescent="0.25">
      <c r="A25" t="s">
        <v>175</v>
      </c>
      <c r="B25" t="s">
        <v>155</v>
      </c>
      <c r="C25" t="s">
        <v>114</v>
      </c>
      <c r="D25" t="s">
        <v>176</v>
      </c>
      <c r="E25">
        <v>3.6</v>
      </c>
      <c r="F25" t="s">
        <v>14</v>
      </c>
      <c r="G25" t="s">
        <v>33</v>
      </c>
      <c r="I25" s="3">
        <f>IF(G25="Days", E25/30, IF(G25="Years", E25*12, IF(G25="Weeks", E25/4, E25)))</f>
        <v>43.2</v>
      </c>
      <c r="J25" s="2" t="s">
        <v>177</v>
      </c>
    </row>
    <row r="26" spans="1:10" x14ac:dyDescent="0.25">
      <c r="A26" t="s">
        <v>247</v>
      </c>
      <c r="B26" t="s">
        <v>155</v>
      </c>
      <c r="C26" t="s">
        <v>62</v>
      </c>
      <c r="D26" t="s">
        <v>248</v>
      </c>
      <c r="E26">
        <v>25.7</v>
      </c>
      <c r="F26" t="s">
        <v>14</v>
      </c>
      <c r="G26" t="s">
        <v>33</v>
      </c>
      <c r="H26" t="s">
        <v>250</v>
      </c>
      <c r="I26" s="3">
        <f>IF(G26="Days", E26/30, IF(G26="Years", E26*12, IF(G26="Weeks", E26/4, E26)))</f>
        <v>308.39999999999998</v>
      </c>
      <c r="J26" s="2" t="s">
        <v>249</v>
      </c>
    </row>
    <row r="27" spans="1:10" x14ac:dyDescent="0.25">
      <c r="A27" t="s">
        <v>77</v>
      </c>
      <c r="B27" t="s">
        <v>91</v>
      </c>
      <c r="C27" t="s">
        <v>80</v>
      </c>
      <c r="D27">
        <v>2014</v>
      </c>
      <c r="E27">
        <v>8</v>
      </c>
      <c r="F27" t="s">
        <v>13</v>
      </c>
      <c r="G27" t="s">
        <v>33</v>
      </c>
      <c r="H27" t="s">
        <v>78</v>
      </c>
      <c r="I27" s="3">
        <f>IF(G27="Days", E27/30, IF(G27="Years", E27*12, IF(G27="Weeks", E27/4, E27)))</f>
        <v>96</v>
      </c>
      <c r="J27" t="s">
        <v>79</v>
      </c>
    </row>
    <row r="28" spans="1:10" x14ac:dyDescent="0.25">
      <c r="A28" t="s">
        <v>142</v>
      </c>
      <c r="B28" t="s">
        <v>149</v>
      </c>
      <c r="C28" t="s">
        <v>114</v>
      </c>
      <c r="D28" t="s">
        <v>143</v>
      </c>
      <c r="E28">
        <v>13</v>
      </c>
      <c r="F28" t="s">
        <v>14</v>
      </c>
      <c r="G28" t="s">
        <v>33</v>
      </c>
      <c r="I28" s="3">
        <f>IF(G28="Days", E28/30, IF(G28="Years", E28*12, IF(G28="Weeks", E28/4, E28)))</f>
        <v>156</v>
      </c>
      <c r="J28" s="2" t="s">
        <v>141</v>
      </c>
    </row>
    <row r="29" spans="1:10" x14ac:dyDescent="0.25">
      <c r="A29" t="s">
        <v>120</v>
      </c>
      <c r="B29" t="s">
        <v>121</v>
      </c>
      <c r="C29" t="s">
        <v>119</v>
      </c>
      <c r="D29" t="s">
        <v>118</v>
      </c>
      <c r="E29">
        <v>64.2</v>
      </c>
      <c r="F29" t="s">
        <v>14</v>
      </c>
      <c r="G29" t="s">
        <v>16</v>
      </c>
      <c r="I29" s="3">
        <f>IF(G29="Days", E29/30, IF(G29="Years", E29*12, IF(G29="Weeks", E29/4, E29)))</f>
        <v>2.14</v>
      </c>
      <c r="J29" s="2" t="s">
        <v>122</v>
      </c>
    </row>
    <row r="30" spans="1:10" x14ac:dyDescent="0.25">
      <c r="A30" t="s">
        <v>48</v>
      </c>
      <c r="B30" t="s">
        <v>89</v>
      </c>
      <c r="C30" t="s">
        <v>29</v>
      </c>
      <c r="D30">
        <v>2013</v>
      </c>
      <c r="E30">
        <v>3.6</v>
      </c>
      <c r="F30" t="s">
        <v>14</v>
      </c>
      <c r="G30" t="s">
        <v>33</v>
      </c>
      <c r="H30" t="s">
        <v>40</v>
      </c>
      <c r="I30" s="3">
        <f>IF(G30="Days", E30/30, IF(G30="Years", E30*12, IF(G30="Weeks", E30/4, E30)))</f>
        <v>43.2</v>
      </c>
      <c r="J30" t="s">
        <v>54</v>
      </c>
    </row>
    <row r="31" spans="1:10" x14ac:dyDescent="0.25">
      <c r="A31" t="s">
        <v>55</v>
      </c>
      <c r="B31" t="s">
        <v>89</v>
      </c>
      <c r="C31" t="s">
        <v>56</v>
      </c>
      <c r="D31" t="s">
        <v>58</v>
      </c>
      <c r="E31">
        <v>18.5</v>
      </c>
      <c r="F31" t="s">
        <v>14</v>
      </c>
      <c r="G31" t="s">
        <v>27</v>
      </c>
      <c r="H31" t="s">
        <v>57</v>
      </c>
      <c r="I31" s="3">
        <f>IF(G31="Days", E31/30, IF(G31="Years", E31*12, IF(G31="Weeks", E31/4, E31)))</f>
        <v>18.5</v>
      </c>
      <c r="J31" s="2" t="s">
        <v>59</v>
      </c>
    </row>
    <row r="32" spans="1:10" x14ac:dyDescent="0.25">
      <c r="A32" t="s">
        <v>55</v>
      </c>
      <c r="B32" t="s">
        <v>89</v>
      </c>
      <c r="C32" t="s">
        <v>70</v>
      </c>
      <c r="D32" t="s">
        <v>92</v>
      </c>
      <c r="E32">
        <v>13</v>
      </c>
      <c r="F32" t="s">
        <v>14</v>
      </c>
      <c r="G32" t="s">
        <v>27</v>
      </c>
      <c r="H32" t="s">
        <v>93</v>
      </c>
      <c r="I32" s="3">
        <f>IF(G32="Days", E32/30, IF(G32="Years", E32*12, IF(G32="Weeks", E32/4, E32)))</f>
        <v>13</v>
      </c>
      <c r="J32" s="2" t="s">
        <v>94</v>
      </c>
    </row>
    <row r="33" spans="1:10" x14ac:dyDescent="0.25">
      <c r="A33" t="s">
        <v>55</v>
      </c>
      <c r="B33" t="s">
        <v>89</v>
      </c>
      <c r="C33" t="s">
        <v>62</v>
      </c>
      <c r="D33" t="s">
        <v>61</v>
      </c>
      <c r="E33">
        <v>11</v>
      </c>
      <c r="F33" t="s">
        <v>13</v>
      </c>
      <c r="G33" t="s">
        <v>27</v>
      </c>
      <c r="H33" t="s">
        <v>63</v>
      </c>
      <c r="I33" s="3">
        <f>IF(G33="Days", E33/30, IF(G33="Years", E33*12, IF(G33="Weeks", E33/4, E33)))</f>
        <v>11</v>
      </c>
      <c r="J33" t="s">
        <v>60</v>
      </c>
    </row>
    <row r="34" spans="1:10" x14ac:dyDescent="0.25">
      <c r="A34" t="s">
        <v>105</v>
      </c>
      <c r="B34" t="s">
        <v>89</v>
      </c>
      <c r="C34" t="s">
        <v>80</v>
      </c>
      <c r="D34" t="s">
        <v>106</v>
      </c>
      <c r="E34">
        <v>12</v>
      </c>
      <c r="F34" t="s">
        <v>13</v>
      </c>
      <c r="G34" t="s">
        <v>27</v>
      </c>
      <c r="H34" t="s">
        <v>108</v>
      </c>
      <c r="I34" s="3">
        <f>IF(G34="Days", E34/30, IF(G34="Years", E34*12, IF(G34="Weeks", E34/4, E34)))</f>
        <v>12</v>
      </c>
      <c r="J34" t="s">
        <v>109</v>
      </c>
    </row>
    <row r="35" spans="1:10" x14ac:dyDescent="0.25">
      <c r="A35" t="s">
        <v>287</v>
      </c>
      <c r="B35" t="s">
        <v>89</v>
      </c>
      <c r="C35" t="s">
        <v>114</v>
      </c>
      <c r="D35" t="s">
        <v>272</v>
      </c>
      <c r="E35">
        <f>2/3</f>
        <v>0.66666666666666663</v>
      </c>
      <c r="F35" t="s">
        <v>13</v>
      </c>
      <c r="G35" t="s">
        <v>16</v>
      </c>
      <c r="I35" s="3">
        <f>IF(G35="Days", E35/30, IF(G35="Years", E35*12, IF(G35="Weeks", E35/4, E35)))</f>
        <v>2.222222222222222E-2</v>
      </c>
      <c r="J35" s="2" t="s">
        <v>288</v>
      </c>
    </row>
    <row r="36" spans="1:10" x14ac:dyDescent="0.25">
      <c r="A36" t="s">
        <v>198</v>
      </c>
      <c r="B36" t="s">
        <v>89</v>
      </c>
      <c r="C36" t="s">
        <v>80</v>
      </c>
      <c r="D36" t="s">
        <v>197</v>
      </c>
      <c r="E36">
        <v>21.3</v>
      </c>
      <c r="F36" t="s">
        <v>14</v>
      </c>
      <c r="G36" t="s">
        <v>27</v>
      </c>
      <c r="H36" t="s">
        <v>199</v>
      </c>
      <c r="I36" s="3">
        <f>IF(G36="Days", E36/30, IF(G36="Years", E36*12, IF(G36="Weeks", E36/4, E36)))</f>
        <v>21.3</v>
      </c>
      <c r="J36" s="2" t="s">
        <v>200</v>
      </c>
    </row>
    <row r="37" spans="1:10" x14ac:dyDescent="0.25">
      <c r="A37" t="s">
        <v>132</v>
      </c>
      <c r="B37" t="s">
        <v>89</v>
      </c>
      <c r="C37" t="s">
        <v>99</v>
      </c>
      <c r="D37" t="s">
        <v>133</v>
      </c>
      <c r="E37">
        <v>6.3</v>
      </c>
      <c r="F37" t="s">
        <v>14</v>
      </c>
      <c r="G37" t="s">
        <v>33</v>
      </c>
      <c r="H37" t="s">
        <v>134</v>
      </c>
      <c r="I37" s="3">
        <f>IF(G37="Days", E37/30, IF(G37="Years", E37*12, IF(G37="Weeks", E37/4, E37)))</f>
        <v>75.599999999999994</v>
      </c>
      <c r="J37" t="s">
        <v>135</v>
      </c>
    </row>
    <row r="38" spans="1:10" x14ac:dyDescent="0.25">
      <c r="A38" t="s">
        <v>132</v>
      </c>
      <c r="B38" t="s">
        <v>89</v>
      </c>
      <c r="C38" t="s">
        <v>99</v>
      </c>
      <c r="D38" t="s">
        <v>133</v>
      </c>
      <c r="E38">
        <v>3</v>
      </c>
      <c r="F38" t="s">
        <v>13</v>
      </c>
      <c r="G38" t="s">
        <v>33</v>
      </c>
      <c r="H38" t="s">
        <v>134</v>
      </c>
      <c r="I38" s="3">
        <f>IF(G38="Days", E38/30, IF(G38="Years", E38*12, IF(G38="Weeks", E38/4, E38)))</f>
        <v>36</v>
      </c>
      <c r="J38" t="s">
        <v>135</v>
      </c>
    </row>
    <row r="39" spans="1:10" x14ac:dyDescent="0.25">
      <c r="A39" t="s">
        <v>47</v>
      </c>
      <c r="B39" t="s">
        <v>89</v>
      </c>
      <c r="C39" t="s">
        <v>29</v>
      </c>
      <c r="D39">
        <v>2013</v>
      </c>
      <c r="E39">
        <v>3.8</v>
      </c>
      <c r="F39" t="s">
        <v>14</v>
      </c>
      <c r="G39" t="s">
        <v>33</v>
      </c>
      <c r="H39" t="s">
        <v>51</v>
      </c>
      <c r="I39" s="3">
        <f>IF(G39="Days", E39/30, IF(G39="Years", E39*12, IF(G39="Weeks", E39/4, E39)))</f>
        <v>45.599999999999994</v>
      </c>
      <c r="J39" t="s">
        <v>54</v>
      </c>
    </row>
    <row r="40" spans="1:10" x14ac:dyDescent="0.25">
      <c r="A40" t="s">
        <v>163</v>
      </c>
      <c r="B40" t="s">
        <v>89</v>
      </c>
      <c r="C40" t="s">
        <v>164</v>
      </c>
      <c r="D40" t="s">
        <v>165</v>
      </c>
      <c r="E40">
        <v>12</v>
      </c>
      <c r="F40" t="s">
        <v>13</v>
      </c>
      <c r="G40" t="s">
        <v>27</v>
      </c>
      <c r="H40" t="s">
        <v>166</v>
      </c>
      <c r="I40" s="3">
        <f>IF(G40="Days", E40/30, IF(G40="Years", E40*12, IF(G40="Weeks", E40/4, E40)))</f>
        <v>12</v>
      </c>
      <c r="J40" s="2" t="s">
        <v>167</v>
      </c>
    </row>
    <row r="41" spans="1:10" x14ac:dyDescent="0.25">
      <c r="A41" t="s">
        <v>49</v>
      </c>
      <c r="B41" t="s">
        <v>89</v>
      </c>
      <c r="C41" t="s">
        <v>29</v>
      </c>
      <c r="D41">
        <v>2013</v>
      </c>
      <c r="E41">
        <v>6.1</v>
      </c>
      <c r="F41" t="s">
        <v>14</v>
      </c>
      <c r="G41" t="s">
        <v>33</v>
      </c>
      <c r="H41" t="s">
        <v>52</v>
      </c>
      <c r="I41" s="3">
        <f>IF(G41="Days", E41/30, IF(G41="Years", E41*12, IF(G41="Weeks", E41/4, E41)))</f>
        <v>73.199999999999989</v>
      </c>
      <c r="J41" t="s">
        <v>54</v>
      </c>
    </row>
    <row r="42" spans="1:10" x14ac:dyDescent="0.25">
      <c r="A42" t="s">
        <v>41</v>
      </c>
      <c r="B42" t="s">
        <v>89</v>
      </c>
      <c r="C42" t="s">
        <v>29</v>
      </c>
      <c r="D42">
        <v>2013</v>
      </c>
      <c r="E42">
        <v>3</v>
      </c>
      <c r="F42" t="s">
        <v>14</v>
      </c>
      <c r="G42" t="s">
        <v>33</v>
      </c>
      <c r="H42" t="s">
        <v>44</v>
      </c>
      <c r="I42" s="3">
        <f>IF(G42="Days", E42/30, IF(G42="Years", E42*12, IF(G42="Weeks", E42/4, E42)))</f>
        <v>36</v>
      </c>
      <c r="J42" t="s">
        <v>54</v>
      </c>
    </row>
    <row r="43" spans="1:10" x14ac:dyDescent="0.25">
      <c r="A43" t="s">
        <v>34</v>
      </c>
      <c r="B43" t="s">
        <v>89</v>
      </c>
      <c r="C43" t="s">
        <v>29</v>
      </c>
      <c r="D43">
        <v>2013</v>
      </c>
      <c r="E43">
        <v>2.8</v>
      </c>
      <c r="F43" t="s">
        <v>14</v>
      </c>
      <c r="G43" t="s">
        <v>33</v>
      </c>
      <c r="H43" t="s">
        <v>36</v>
      </c>
      <c r="I43" s="3">
        <f>IF(G43="Days", E43/30, IF(G43="Years", E43*12, IF(G43="Weeks", E43/4, E43)))</f>
        <v>33.599999999999994</v>
      </c>
      <c r="J43" t="s">
        <v>54</v>
      </c>
    </row>
    <row r="44" spans="1:10" x14ac:dyDescent="0.25">
      <c r="A44" t="s">
        <v>42</v>
      </c>
      <c r="B44" t="s">
        <v>89</v>
      </c>
      <c r="C44" t="s">
        <v>29</v>
      </c>
      <c r="D44">
        <v>2013</v>
      </c>
      <c r="E44">
        <v>2.1</v>
      </c>
      <c r="F44" t="s">
        <v>14</v>
      </c>
      <c r="G44" t="s">
        <v>33</v>
      </c>
      <c r="H44" t="s">
        <v>45</v>
      </c>
      <c r="I44" s="3">
        <f>IF(G44="Days", E44/30, IF(G44="Years", E44*12, IF(G44="Weeks", E44/4, E44)))</f>
        <v>25.200000000000003</v>
      </c>
      <c r="J44" t="s">
        <v>54</v>
      </c>
    </row>
    <row r="45" spans="1:10" x14ac:dyDescent="0.25">
      <c r="A45" t="s">
        <v>43</v>
      </c>
      <c r="B45" t="s">
        <v>89</v>
      </c>
      <c r="C45" t="s">
        <v>29</v>
      </c>
      <c r="D45">
        <v>2013</v>
      </c>
      <c r="E45">
        <v>2.2000000000000002</v>
      </c>
      <c r="F45" t="s">
        <v>14</v>
      </c>
      <c r="G45" t="s">
        <v>33</v>
      </c>
      <c r="H45" t="s">
        <v>46</v>
      </c>
      <c r="I45" s="3">
        <f>IF(G45="Days", E45/30, IF(G45="Years", E45*12, IF(G45="Weeks", E45/4, E45)))</f>
        <v>26.400000000000002</v>
      </c>
      <c r="J45" t="s">
        <v>54</v>
      </c>
    </row>
    <row r="46" spans="1:10" x14ac:dyDescent="0.25">
      <c r="A46" t="s">
        <v>202</v>
      </c>
      <c r="B46" t="s">
        <v>89</v>
      </c>
      <c r="C46" t="s">
        <v>62</v>
      </c>
      <c r="D46" t="s">
        <v>206</v>
      </c>
      <c r="E46">
        <v>6.7</v>
      </c>
      <c r="F46" t="s">
        <v>14</v>
      </c>
      <c r="G46" t="s">
        <v>33</v>
      </c>
      <c r="H46" t="s">
        <v>201</v>
      </c>
      <c r="I46" s="3">
        <f>IF(G46="Days", E46/30, IF(G46="Years", E46*12, IF(G46="Weeks", E46/4, E46)))</f>
        <v>80.400000000000006</v>
      </c>
      <c r="J46" s="2" t="s">
        <v>205</v>
      </c>
    </row>
    <row r="47" spans="1:10" x14ac:dyDescent="0.25">
      <c r="A47" t="s">
        <v>203</v>
      </c>
      <c r="B47" t="s">
        <v>89</v>
      </c>
      <c r="C47" t="s">
        <v>62</v>
      </c>
      <c r="D47" t="s">
        <v>206</v>
      </c>
      <c r="E47">
        <v>10.7</v>
      </c>
      <c r="F47" t="s">
        <v>14</v>
      </c>
      <c r="G47" t="s">
        <v>33</v>
      </c>
      <c r="H47" t="s">
        <v>204</v>
      </c>
      <c r="I47" s="3">
        <f>IF(G47="Days", E47/30, IF(G47="Years", E47*12, IF(G47="Weeks", E47/4, E47)))</f>
        <v>128.39999999999998</v>
      </c>
      <c r="J47" s="2" t="s">
        <v>205</v>
      </c>
    </row>
    <row r="48" spans="1:10" x14ac:dyDescent="0.25">
      <c r="A48" t="s">
        <v>278</v>
      </c>
      <c r="B48" t="s">
        <v>89</v>
      </c>
      <c r="C48" t="s">
        <v>279</v>
      </c>
      <c r="D48" t="s">
        <v>282</v>
      </c>
      <c r="E48">
        <v>9</v>
      </c>
      <c r="F48" t="s">
        <v>13</v>
      </c>
      <c r="G48" t="s">
        <v>27</v>
      </c>
      <c r="H48" t="s">
        <v>280</v>
      </c>
      <c r="I48" s="3">
        <f>IF(G48="Days", E48/30, IF(G48="Years", E48*12, IF(G48="Weeks", E48/4, E48)))</f>
        <v>9</v>
      </c>
      <c r="J48" s="2" t="s">
        <v>281</v>
      </c>
    </row>
    <row r="49" spans="1:10" x14ac:dyDescent="0.25">
      <c r="A49" t="s">
        <v>66</v>
      </c>
      <c r="B49" t="s">
        <v>89</v>
      </c>
      <c r="C49" t="s">
        <v>64</v>
      </c>
      <c r="D49" t="s">
        <v>65</v>
      </c>
      <c r="E49">
        <v>8.9</v>
      </c>
      <c r="F49" t="s">
        <v>14</v>
      </c>
      <c r="G49" t="s">
        <v>33</v>
      </c>
      <c r="H49" t="s">
        <v>67</v>
      </c>
      <c r="I49" s="3">
        <f>IF(G49="Days", E49/30, IF(G49="Years", E49*12, IF(G49="Weeks", E49/4, E49)))</f>
        <v>106.80000000000001</v>
      </c>
      <c r="J49" t="s">
        <v>69</v>
      </c>
    </row>
    <row r="50" spans="1:10" x14ac:dyDescent="0.25">
      <c r="A50" t="s">
        <v>66</v>
      </c>
      <c r="B50" t="s">
        <v>89</v>
      </c>
      <c r="C50" t="s">
        <v>64</v>
      </c>
      <c r="D50" t="s">
        <v>65</v>
      </c>
      <c r="E50">
        <v>5.5</v>
      </c>
      <c r="F50" t="s">
        <v>13</v>
      </c>
      <c r="G50" t="s">
        <v>33</v>
      </c>
      <c r="H50" t="s">
        <v>68</v>
      </c>
      <c r="I50" s="3">
        <f>IF(G50="Days", E50/30, IF(G50="Years", E50*12, IF(G50="Weeks", E50/4, E50)))</f>
        <v>66</v>
      </c>
      <c r="J50" t="s">
        <v>69</v>
      </c>
    </row>
    <row r="51" spans="1:10" x14ac:dyDescent="0.25">
      <c r="A51" t="s">
        <v>286</v>
      </c>
      <c r="B51" t="s">
        <v>89</v>
      </c>
      <c r="C51" t="s">
        <v>80</v>
      </c>
      <c r="D51" t="s">
        <v>285</v>
      </c>
      <c r="E51">
        <v>12</v>
      </c>
      <c r="F51" t="s">
        <v>13</v>
      </c>
      <c r="G51" t="s">
        <v>27</v>
      </c>
      <c r="I51" s="3">
        <f>IF(G51="Days", E51/30, IF(G51="Years", E51*12, IF(G51="Weeks", E51/4, E51)))</f>
        <v>12</v>
      </c>
      <c r="J51" s="2" t="s">
        <v>289</v>
      </c>
    </row>
    <row r="52" spans="1:10" x14ac:dyDescent="0.25">
      <c r="A52" t="s">
        <v>283</v>
      </c>
      <c r="B52" t="s">
        <v>89</v>
      </c>
      <c r="C52" t="s">
        <v>80</v>
      </c>
      <c r="D52" t="s">
        <v>284</v>
      </c>
      <c r="E52">
        <v>8.6999999999999993</v>
      </c>
      <c r="F52" t="s">
        <v>14</v>
      </c>
      <c r="G52" t="s">
        <v>33</v>
      </c>
      <c r="H52" t="s">
        <v>67</v>
      </c>
      <c r="I52" s="3">
        <f>IF(G52="Days", E52/30, IF(G52="Years", E52*12, IF(G52="Weeks", E52/4, E52)))</f>
        <v>104.39999999999999</v>
      </c>
      <c r="J52" s="2" t="s">
        <v>290</v>
      </c>
    </row>
    <row r="53" spans="1:10" x14ac:dyDescent="0.25">
      <c r="A53" t="s">
        <v>144</v>
      </c>
      <c r="B53" t="s">
        <v>89</v>
      </c>
      <c r="C53" t="s">
        <v>70</v>
      </c>
      <c r="D53" t="s">
        <v>147</v>
      </c>
      <c r="E53">
        <v>3.6</v>
      </c>
      <c r="F53" t="s">
        <v>14</v>
      </c>
      <c r="G53" t="s">
        <v>27</v>
      </c>
      <c r="I53" s="3">
        <f>IF(G53="Days", E53/30, IF(G53="Years", E53*12, IF(G53="Weeks", E53/4, E53)))</f>
        <v>3.6</v>
      </c>
      <c r="J53" t="s">
        <v>148</v>
      </c>
    </row>
    <row r="54" spans="1:10" x14ac:dyDescent="0.25">
      <c r="A54" t="s">
        <v>145</v>
      </c>
      <c r="B54" t="s">
        <v>89</v>
      </c>
      <c r="C54" t="s">
        <v>70</v>
      </c>
      <c r="D54" t="s">
        <v>147</v>
      </c>
      <c r="E54">
        <v>14.3</v>
      </c>
      <c r="F54" t="s">
        <v>14</v>
      </c>
      <c r="G54" t="s">
        <v>27</v>
      </c>
      <c r="I54" s="3">
        <f>IF(G54="Days", E54/30, IF(G54="Years", E54*12, IF(G54="Weeks", E54/4, E54)))</f>
        <v>14.3</v>
      </c>
      <c r="J54" t="s">
        <v>148</v>
      </c>
    </row>
    <row r="55" spans="1:10" x14ac:dyDescent="0.25">
      <c r="A55" t="s">
        <v>146</v>
      </c>
      <c r="B55" t="s">
        <v>89</v>
      </c>
      <c r="C55" t="s">
        <v>70</v>
      </c>
      <c r="D55" t="s">
        <v>147</v>
      </c>
      <c r="E55">
        <v>43.6</v>
      </c>
      <c r="F55" t="s">
        <v>14</v>
      </c>
      <c r="G55" t="s">
        <v>27</v>
      </c>
      <c r="I55" s="3">
        <f>IF(G55="Days", E55/30, IF(G55="Years", E55*12, IF(G55="Weeks", E55/4, E55)))</f>
        <v>43.6</v>
      </c>
      <c r="J55" t="s">
        <v>148</v>
      </c>
    </row>
    <row r="56" spans="1:10" x14ac:dyDescent="0.25">
      <c r="A56" t="s">
        <v>50</v>
      </c>
      <c r="B56" t="s">
        <v>89</v>
      </c>
      <c r="C56" t="s">
        <v>29</v>
      </c>
      <c r="D56">
        <v>2013</v>
      </c>
      <c r="E56">
        <v>3.1</v>
      </c>
      <c r="F56" t="s">
        <v>14</v>
      </c>
      <c r="G56" t="s">
        <v>33</v>
      </c>
      <c r="H56" t="s">
        <v>53</v>
      </c>
      <c r="I56" s="3">
        <f>IF(G56="Days", E56/30, IF(G56="Years", E56*12, IF(G56="Weeks", E56/4, E56)))</f>
        <v>37.200000000000003</v>
      </c>
      <c r="J56" t="s">
        <v>54</v>
      </c>
    </row>
    <row r="57" spans="1:10" x14ac:dyDescent="0.25">
      <c r="A57" t="s">
        <v>25</v>
      </c>
      <c r="B57" t="s">
        <v>89</v>
      </c>
      <c r="C57" t="s">
        <v>29</v>
      </c>
      <c r="D57">
        <v>2013</v>
      </c>
      <c r="E57">
        <v>4.2</v>
      </c>
      <c r="F57" t="s">
        <v>14</v>
      </c>
      <c r="G57" t="s">
        <v>33</v>
      </c>
      <c r="H57" t="s">
        <v>37</v>
      </c>
      <c r="I57" s="3">
        <f>IF(G57="Days", E57/30, IF(G57="Years", E57*12, IF(G57="Weeks", E57/4, E57)))</f>
        <v>50.400000000000006</v>
      </c>
      <c r="J57" t="s">
        <v>54</v>
      </c>
    </row>
    <row r="58" spans="1:10" x14ac:dyDescent="0.25">
      <c r="A58" t="s">
        <v>25</v>
      </c>
      <c r="B58" t="s">
        <v>89</v>
      </c>
      <c r="C58" t="s">
        <v>22</v>
      </c>
      <c r="D58" t="s">
        <v>28</v>
      </c>
      <c r="E58">
        <v>17</v>
      </c>
      <c r="F58" t="s">
        <v>13</v>
      </c>
      <c r="G58" t="s">
        <v>27</v>
      </c>
      <c r="I58" s="3">
        <f>IF(G58="Days", E58/30, IF(G58="Years", E58*12, IF(G58="Weeks", E58/4, E58)))</f>
        <v>17</v>
      </c>
      <c r="J58" t="s">
        <v>23</v>
      </c>
    </row>
    <row r="59" spans="1:10" x14ac:dyDescent="0.25">
      <c r="A59" t="s">
        <v>32</v>
      </c>
      <c r="B59" t="s">
        <v>89</v>
      </c>
      <c r="C59" t="s">
        <v>29</v>
      </c>
      <c r="D59">
        <v>2013</v>
      </c>
      <c r="E59">
        <v>4.4000000000000004</v>
      </c>
      <c r="F59" t="s">
        <v>14</v>
      </c>
      <c r="G59" t="s">
        <v>33</v>
      </c>
      <c r="H59" t="s">
        <v>35</v>
      </c>
      <c r="I59" s="3">
        <f>IF(G59="Days", E59/30, IF(G59="Years", E59*12, IF(G59="Weeks", E59/4, E59)))</f>
        <v>52.800000000000004</v>
      </c>
      <c r="J59" t="s">
        <v>54</v>
      </c>
    </row>
    <row r="60" spans="1:10" x14ac:dyDescent="0.25">
      <c r="A60" t="s">
        <v>26</v>
      </c>
      <c r="B60" t="s">
        <v>89</v>
      </c>
      <c r="C60" t="s">
        <v>22</v>
      </c>
      <c r="D60" t="s">
        <v>28</v>
      </c>
      <c r="E60">
        <v>30</v>
      </c>
      <c r="F60" t="s">
        <v>13</v>
      </c>
      <c r="G60" t="s">
        <v>27</v>
      </c>
      <c r="I60" s="3">
        <f>IF(G60="Days", E60/30, IF(G60="Years", E60*12, IF(G60="Weeks", E60/4, E60)))</f>
        <v>30</v>
      </c>
      <c r="J60" t="s">
        <v>23</v>
      </c>
    </row>
    <row r="61" spans="1:10" x14ac:dyDescent="0.25">
      <c r="A61" t="s">
        <v>24</v>
      </c>
      <c r="B61" t="s">
        <v>89</v>
      </c>
      <c r="C61" t="s">
        <v>29</v>
      </c>
      <c r="D61">
        <v>2013</v>
      </c>
      <c r="E61">
        <v>6.4</v>
      </c>
      <c r="F61" t="s">
        <v>14</v>
      </c>
      <c r="G61" t="s">
        <v>33</v>
      </c>
      <c r="H61" t="s">
        <v>38</v>
      </c>
      <c r="I61" s="3">
        <f>IF(G61="Days", E61/30, IF(G61="Years", E61*12, IF(G61="Weeks", E61/4, E61)))</f>
        <v>76.800000000000011</v>
      </c>
      <c r="J61" t="s">
        <v>54</v>
      </c>
    </row>
    <row r="62" spans="1:10" x14ac:dyDescent="0.25">
      <c r="A62" t="s">
        <v>24</v>
      </c>
      <c r="B62" t="s">
        <v>89</v>
      </c>
      <c r="C62" t="s">
        <v>22</v>
      </c>
      <c r="D62" t="s">
        <v>28</v>
      </c>
      <c r="E62">
        <v>40</v>
      </c>
      <c r="F62" t="s">
        <v>13</v>
      </c>
      <c r="G62" t="s">
        <v>27</v>
      </c>
      <c r="I62" s="3">
        <f>IF(G62="Days", E62/30, IF(G62="Years", E62*12, IF(G62="Weeks", E62/4, E62)))</f>
        <v>40</v>
      </c>
      <c r="J62" t="s">
        <v>23</v>
      </c>
    </row>
    <row r="63" spans="1:10" x14ac:dyDescent="0.25">
      <c r="A63" t="s">
        <v>39</v>
      </c>
      <c r="B63" t="s">
        <v>89</v>
      </c>
      <c r="C63" t="s">
        <v>29</v>
      </c>
      <c r="D63">
        <v>2013</v>
      </c>
      <c r="E63">
        <v>3.9</v>
      </c>
      <c r="F63" t="s">
        <v>14</v>
      </c>
      <c r="G63" t="s">
        <v>33</v>
      </c>
      <c r="H63" t="s">
        <v>40</v>
      </c>
      <c r="I63" s="3">
        <f>IF(G63="Days", E63/30, IF(G63="Years", E63*12, IF(G63="Weeks", E63/4, E63)))</f>
        <v>46.8</v>
      </c>
      <c r="J63" t="s">
        <v>54</v>
      </c>
    </row>
    <row r="64" spans="1:10" x14ac:dyDescent="0.25">
      <c r="A64" t="s">
        <v>251</v>
      </c>
      <c r="B64" t="s">
        <v>87</v>
      </c>
      <c r="C64" t="s">
        <v>157</v>
      </c>
      <c r="D64" t="s">
        <v>252</v>
      </c>
      <c r="E64">
        <v>3.5</v>
      </c>
      <c r="F64" t="s">
        <v>13</v>
      </c>
      <c r="G64" t="s">
        <v>27</v>
      </c>
      <c r="I64" s="3">
        <f>IF(G64="Days", E64/30, IF(G64="Years", E64*12, IF(G64="Weeks", E64/4, E64)))</f>
        <v>3.5</v>
      </c>
      <c r="J64" s="2" t="s">
        <v>253</v>
      </c>
    </row>
    <row r="65" spans="1:10" x14ac:dyDescent="0.25">
      <c r="A65" t="s">
        <v>261</v>
      </c>
      <c r="B65" t="s">
        <v>87</v>
      </c>
      <c r="C65" t="s">
        <v>260</v>
      </c>
      <c r="D65" t="s">
        <v>259</v>
      </c>
      <c r="E65">
        <v>4</v>
      </c>
      <c r="F65" t="s">
        <v>13</v>
      </c>
      <c r="G65" t="s">
        <v>27</v>
      </c>
      <c r="H65" t="s">
        <v>262</v>
      </c>
      <c r="I65" s="3">
        <f>IF(G65="Days", E65/30, IF(G65="Years", E65*12, IF(G65="Weeks", E65/4, E65)))</f>
        <v>4</v>
      </c>
      <c r="J65" s="2" t="s">
        <v>263</v>
      </c>
    </row>
    <row r="66" spans="1:10" x14ac:dyDescent="0.25">
      <c r="A66" t="s">
        <v>230</v>
      </c>
      <c r="B66" t="s">
        <v>87</v>
      </c>
      <c r="C66" t="s">
        <v>231</v>
      </c>
      <c r="D66">
        <v>1988</v>
      </c>
      <c r="E66">
        <v>144</v>
      </c>
      <c r="F66" t="s">
        <v>13</v>
      </c>
      <c r="G66" t="s">
        <v>16</v>
      </c>
      <c r="I66" s="3">
        <f>IF(G66="Days", E66/30, IF(G66="Years", E66*12, IF(G66="Weeks", E66/4, E66)))</f>
        <v>4.8</v>
      </c>
      <c r="J66" s="2" t="s">
        <v>232</v>
      </c>
    </row>
    <row r="67" spans="1:10" x14ac:dyDescent="0.25">
      <c r="A67" t="s">
        <v>241</v>
      </c>
      <c r="B67" t="s">
        <v>87</v>
      </c>
      <c r="C67" t="s">
        <v>114</v>
      </c>
      <c r="D67" t="s">
        <v>243</v>
      </c>
      <c r="E67">
        <v>99</v>
      </c>
      <c r="F67" t="s">
        <v>13</v>
      </c>
      <c r="G67" t="s">
        <v>16</v>
      </c>
      <c r="I67" s="3">
        <f>IF(G67="Days", E67/30, IF(G67="Years", E67*12, IF(G67="Weeks", E67/4, E67)))</f>
        <v>3.3</v>
      </c>
      <c r="J67" s="2" t="s">
        <v>242</v>
      </c>
    </row>
    <row r="68" spans="1:10" x14ac:dyDescent="0.25">
      <c r="A68" t="s">
        <v>81</v>
      </c>
      <c r="B68" t="s">
        <v>87</v>
      </c>
      <c r="C68" t="s">
        <v>62</v>
      </c>
      <c r="D68" t="s">
        <v>82</v>
      </c>
      <c r="E68">
        <v>152</v>
      </c>
      <c r="F68" t="s">
        <v>14</v>
      </c>
      <c r="G68" t="s">
        <v>16</v>
      </c>
      <c r="I68" s="3">
        <f>IF(G68="Days", E68/30, IF(G68="Years", E68*12, IF(G68="Weeks", E68/4, E68)))</f>
        <v>5.0666666666666664</v>
      </c>
      <c r="J68" t="s">
        <v>83</v>
      </c>
    </row>
    <row r="69" spans="1:10" x14ac:dyDescent="0.25">
      <c r="A69" t="s">
        <v>86</v>
      </c>
      <c r="B69" t="s">
        <v>87</v>
      </c>
      <c r="C69" t="s">
        <v>4</v>
      </c>
      <c r="E69">
        <v>86</v>
      </c>
      <c r="F69" t="s">
        <v>13</v>
      </c>
      <c r="G69" t="s">
        <v>16</v>
      </c>
      <c r="H69" t="s">
        <v>31</v>
      </c>
      <c r="I69" s="3">
        <f>IF(G69="Days", E69/30, IF(G69="Years", E69*12, IF(G69="Weeks", E69/4, E69)))</f>
        <v>2.8666666666666667</v>
      </c>
      <c r="J69" t="s">
        <v>5</v>
      </c>
    </row>
    <row r="70" spans="1:10" x14ac:dyDescent="0.25">
      <c r="A70" t="s">
        <v>274</v>
      </c>
      <c r="B70" t="s">
        <v>87</v>
      </c>
      <c r="C70" t="s">
        <v>62</v>
      </c>
      <c r="D70" t="s">
        <v>277</v>
      </c>
      <c r="E70">
        <v>2</v>
      </c>
      <c r="F70" t="s">
        <v>13</v>
      </c>
      <c r="G70" t="s">
        <v>27</v>
      </c>
      <c r="H70" t="s">
        <v>275</v>
      </c>
      <c r="I70" s="3">
        <f>IF(G70="Days", E70/30, IF(G70="Years", E70*12, IF(G70="Weeks", E70/4, E70)))</f>
        <v>2</v>
      </c>
      <c r="J70" s="2" t="s">
        <v>276</v>
      </c>
    </row>
    <row r="71" spans="1:10" x14ac:dyDescent="0.25">
      <c r="A71" t="s">
        <v>112</v>
      </c>
      <c r="B71" t="s">
        <v>87</v>
      </c>
      <c r="C71" t="s">
        <v>114</v>
      </c>
      <c r="D71" t="s">
        <v>113</v>
      </c>
      <c r="E71">
        <v>42</v>
      </c>
      <c r="F71" t="s">
        <v>13</v>
      </c>
      <c r="G71" t="s">
        <v>16</v>
      </c>
      <c r="H71" t="s">
        <v>110</v>
      </c>
      <c r="I71" s="3">
        <f>IF(G71="Days", E71/30, IF(G71="Years", E71*12, IF(G71="Weeks", E71/4, E71)))</f>
        <v>1.4</v>
      </c>
      <c r="J71" t="s">
        <v>111</v>
      </c>
    </row>
    <row r="72" spans="1:10" x14ac:dyDescent="0.25">
      <c r="A72" t="s">
        <v>235</v>
      </c>
      <c r="B72" t="s">
        <v>87</v>
      </c>
      <c r="C72" t="s">
        <v>234</v>
      </c>
      <c r="D72" t="s">
        <v>233</v>
      </c>
      <c r="E72">
        <v>5.3</v>
      </c>
      <c r="F72" t="s">
        <v>13</v>
      </c>
      <c r="G72" t="s">
        <v>116</v>
      </c>
      <c r="H72" t="s">
        <v>236</v>
      </c>
      <c r="I72" s="3">
        <f>IF(G72="Days", E72/30, IF(G72="Years", E72*12, IF(G72="Weeks", E72/4, E72)))</f>
        <v>1.325</v>
      </c>
      <c r="J72" t="s">
        <v>237</v>
      </c>
    </row>
    <row r="73" spans="1:10" x14ac:dyDescent="0.25">
      <c r="A73" t="s">
        <v>222</v>
      </c>
      <c r="B73" t="s">
        <v>102</v>
      </c>
      <c r="C73" t="s">
        <v>62</v>
      </c>
      <c r="D73" t="s">
        <v>223</v>
      </c>
      <c r="E73">
        <v>17</v>
      </c>
      <c r="F73" t="s">
        <v>13</v>
      </c>
      <c r="G73" t="s">
        <v>33</v>
      </c>
      <c r="H73" t="s">
        <v>224</v>
      </c>
      <c r="I73" s="3">
        <f>IF(G73="Days", E73/30, IF(G73="Years", E73*12, IF(G73="Weeks", E73/4, E73)))</f>
        <v>204</v>
      </c>
      <c r="J73" s="2" t="s">
        <v>225</v>
      </c>
    </row>
    <row r="74" spans="1:10" x14ac:dyDescent="0.25">
      <c r="A74" t="s">
        <v>238</v>
      </c>
      <c r="B74" t="s">
        <v>102</v>
      </c>
      <c r="C74" t="s">
        <v>178</v>
      </c>
      <c r="D74" t="s">
        <v>240</v>
      </c>
      <c r="E74">
        <v>32.89</v>
      </c>
      <c r="F74" t="s">
        <v>14</v>
      </c>
      <c r="G74" t="s">
        <v>27</v>
      </c>
      <c r="I74" s="3">
        <f>IF(G74="Days", E74/30, IF(G74="Years", E74*12, IF(G74="Weeks", E74/4, E74)))</f>
        <v>32.89</v>
      </c>
      <c r="J74" s="2" t="s">
        <v>239</v>
      </c>
    </row>
    <row r="75" spans="1:10" x14ac:dyDescent="0.25">
      <c r="A75" t="s">
        <v>101</v>
      </c>
      <c r="B75" t="s">
        <v>102</v>
      </c>
      <c r="C75" t="s">
        <v>103</v>
      </c>
      <c r="D75" t="s">
        <v>104</v>
      </c>
      <c r="E75">
        <v>6.46</v>
      </c>
      <c r="F75" t="s">
        <v>14</v>
      </c>
      <c r="G75" t="s">
        <v>33</v>
      </c>
      <c r="I75" s="3">
        <f>IF(G75="Days", E75/30, IF(G75="Years", E75*12, IF(G75="Weeks", E75/4, E75)))</f>
        <v>77.52</v>
      </c>
      <c r="J75" t="s">
        <v>100</v>
      </c>
    </row>
    <row r="76" spans="1:10" x14ac:dyDescent="0.25">
      <c r="A76" t="s">
        <v>95</v>
      </c>
      <c r="B76" t="s">
        <v>96</v>
      </c>
      <c r="C76" t="s">
        <v>99</v>
      </c>
      <c r="D76">
        <v>2016</v>
      </c>
      <c r="E76">
        <v>2.1</v>
      </c>
      <c r="F76" t="s">
        <v>13</v>
      </c>
      <c r="G76" t="s">
        <v>33</v>
      </c>
      <c r="H76" t="s">
        <v>98</v>
      </c>
      <c r="I76" s="3">
        <f>IF(G76="Days", E76/30, IF(G76="Years", E76*12, IF(G76="Weeks", E76/4, E76)))</f>
        <v>25.200000000000003</v>
      </c>
      <c r="J76" t="s">
        <v>97</v>
      </c>
    </row>
    <row r="77" spans="1:10" x14ac:dyDescent="0.25">
      <c r="A77" t="s">
        <v>265</v>
      </c>
      <c r="B77" t="s">
        <v>266</v>
      </c>
      <c r="C77" t="s">
        <v>114</v>
      </c>
      <c r="D77">
        <v>2003</v>
      </c>
      <c r="E77">
        <v>5.6</v>
      </c>
      <c r="F77" t="s">
        <v>14</v>
      </c>
      <c r="G77" t="s">
        <v>33</v>
      </c>
      <c r="H77" t="s">
        <v>264</v>
      </c>
      <c r="I77" s="3">
        <f>IF(G77="Days", E77/30, IF(G77="Years", E77*12, IF(G77="Weeks", E77/4, E77)))</f>
        <v>67.199999999999989</v>
      </c>
      <c r="J77" s="2" t="s">
        <v>270</v>
      </c>
    </row>
    <row r="78" spans="1:10" x14ac:dyDescent="0.25">
      <c r="A78" t="s">
        <v>72</v>
      </c>
      <c r="B78" t="s">
        <v>90</v>
      </c>
      <c r="C78" t="s">
        <v>70</v>
      </c>
      <c r="D78" t="s">
        <v>71</v>
      </c>
      <c r="E78">
        <v>6.7</v>
      </c>
      <c r="F78" t="s">
        <v>14</v>
      </c>
      <c r="G78" t="s">
        <v>33</v>
      </c>
      <c r="H78" t="s">
        <v>75</v>
      </c>
      <c r="I78" s="3">
        <f>IF(G78="Days", E78/30, IF(G78="Years", E78*12, IF(G78="Weeks", E78/4, E78)))</f>
        <v>80.400000000000006</v>
      </c>
      <c r="J78" t="s">
        <v>73</v>
      </c>
    </row>
    <row r="79" spans="1:10" x14ac:dyDescent="0.25">
      <c r="A79" t="s">
        <v>158</v>
      </c>
      <c r="B79" t="s">
        <v>90</v>
      </c>
      <c r="C79" t="s">
        <v>157</v>
      </c>
      <c r="D79" t="s">
        <v>162</v>
      </c>
      <c r="E79">
        <v>6</v>
      </c>
      <c r="F79" t="s">
        <v>13</v>
      </c>
      <c r="G79" t="s">
        <v>27</v>
      </c>
      <c r="H79" t="s">
        <v>159</v>
      </c>
      <c r="I79" s="3">
        <f>IF(G79="Days", E79/30, IF(G79="Years", E79*12, IF(G79="Weeks", E79/4, E79)))</f>
        <v>6</v>
      </c>
      <c r="J79" s="2" t="s">
        <v>156</v>
      </c>
    </row>
    <row r="80" spans="1:10" x14ac:dyDescent="0.25">
      <c r="A80" t="s">
        <v>158</v>
      </c>
      <c r="B80" t="s">
        <v>90</v>
      </c>
      <c r="C80" t="s">
        <v>178</v>
      </c>
      <c r="D80" t="s">
        <v>180</v>
      </c>
      <c r="E80">
        <v>5</v>
      </c>
      <c r="F80" t="s">
        <v>13</v>
      </c>
      <c r="G80" t="s">
        <v>27</v>
      </c>
      <c r="I80" s="3">
        <f>IF(G80="Days", E80/30, IF(G80="Years", E80*12, IF(G80="Weeks", E80/4, E80)))</f>
        <v>5</v>
      </c>
      <c r="J80" s="2" t="s">
        <v>179</v>
      </c>
    </row>
    <row r="81" spans="1:10" x14ac:dyDescent="0.25">
      <c r="A81" t="s">
        <v>115</v>
      </c>
      <c r="B81" t="s">
        <v>90</v>
      </c>
      <c r="C81" t="s">
        <v>70</v>
      </c>
      <c r="D81" t="s">
        <v>118</v>
      </c>
      <c r="E81">
        <v>9</v>
      </c>
      <c r="F81" t="s">
        <v>14</v>
      </c>
      <c r="G81" t="s">
        <v>116</v>
      </c>
      <c r="H81" t="s">
        <v>117</v>
      </c>
      <c r="I81" s="3">
        <f>IF(G81="Days", E81/30, IF(G81="Years", E81*12, IF(G81="Weeks", E81/4, E81)))</f>
        <v>2.25</v>
      </c>
      <c r="J81" s="2" t="s">
        <v>123</v>
      </c>
    </row>
    <row r="82" spans="1:10" x14ac:dyDescent="0.25">
      <c r="A82" t="s">
        <v>257</v>
      </c>
      <c r="B82" t="s">
        <v>90</v>
      </c>
      <c r="C82" t="s">
        <v>258</v>
      </c>
      <c r="D82" t="s">
        <v>254</v>
      </c>
      <c r="E82">
        <v>115</v>
      </c>
      <c r="F82" t="s">
        <v>13</v>
      </c>
      <c r="G82" t="s">
        <v>116</v>
      </c>
      <c r="H82" t="s">
        <v>255</v>
      </c>
      <c r="I82" s="3">
        <f>IF(G82="Days", E82/30, IF(G82="Years", E82*12, IF(G82="Weeks", E82/4, E82)))</f>
        <v>28.75</v>
      </c>
      <c r="J82" s="2" t="s">
        <v>256</v>
      </c>
    </row>
    <row r="83" spans="1:10" x14ac:dyDescent="0.25">
      <c r="A83" t="s">
        <v>74</v>
      </c>
      <c r="B83" t="s">
        <v>90</v>
      </c>
      <c r="C83" t="s">
        <v>70</v>
      </c>
      <c r="D83" t="s">
        <v>71</v>
      </c>
      <c r="E83">
        <v>2.6</v>
      </c>
      <c r="F83" t="s">
        <v>14</v>
      </c>
      <c r="G83" t="s">
        <v>33</v>
      </c>
      <c r="H83" t="s">
        <v>76</v>
      </c>
      <c r="I83" s="3">
        <f>IF(G83="Days", E83/30, IF(G83="Years", E83*12, IF(G83="Weeks", E83/4, E83)))</f>
        <v>31.200000000000003</v>
      </c>
      <c r="J83" t="s">
        <v>73</v>
      </c>
    </row>
    <row r="84" spans="1:10" x14ac:dyDescent="0.25">
      <c r="A84" t="s">
        <v>227</v>
      </c>
      <c r="B84" t="s">
        <v>90</v>
      </c>
      <c r="C84" t="s">
        <v>226</v>
      </c>
      <c r="D84" t="s">
        <v>228</v>
      </c>
      <c r="E84">
        <v>44</v>
      </c>
      <c r="F84" t="s">
        <v>13</v>
      </c>
      <c r="G84" t="s">
        <v>27</v>
      </c>
      <c r="I84" s="3">
        <f>IF(G84="Days", E84/30, IF(G84="Years", E84*12, IF(G84="Weeks", E84/4, E84)))</f>
        <v>44</v>
      </c>
      <c r="J84" t="s">
        <v>229</v>
      </c>
    </row>
    <row r="85" spans="1:10" x14ac:dyDescent="0.25">
      <c r="A85" t="s">
        <v>227</v>
      </c>
      <c r="B85" t="s">
        <v>90</v>
      </c>
      <c r="C85" t="s">
        <v>99</v>
      </c>
      <c r="D85" t="s">
        <v>272</v>
      </c>
      <c r="E85">
        <v>6</v>
      </c>
      <c r="F85" t="s">
        <v>14</v>
      </c>
      <c r="G85" t="s">
        <v>27</v>
      </c>
      <c r="I85" s="3">
        <f>IF(G85="Days", E85/30, IF(G85="Years", E85*12, IF(G85="Weeks", E85/4, E85)))</f>
        <v>6</v>
      </c>
      <c r="J85" s="2" t="s">
        <v>273</v>
      </c>
    </row>
    <row r="86" spans="1:10" x14ac:dyDescent="0.25">
      <c r="A86" t="s">
        <v>227</v>
      </c>
      <c r="B86" t="s">
        <v>90</v>
      </c>
      <c r="C86" t="s">
        <v>99</v>
      </c>
      <c r="D86" t="s">
        <v>272</v>
      </c>
      <c r="E86">
        <v>4</v>
      </c>
      <c r="F86" t="s">
        <v>14</v>
      </c>
      <c r="G86" t="s">
        <v>13</v>
      </c>
      <c r="I86" s="3">
        <f>IF(G86="Days", E86/30, IF(G86="Years", E86*12, IF(G86="Weeks", E86/4, E86)))</f>
        <v>4</v>
      </c>
      <c r="J86" s="2" t="s">
        <v>273</v>
      </c>
    </row>
    <row r="87" spans="1:10" x14ac:dyDescent="0.25">
      <c r="A87" t="s">
        <v>160</v>
      </c>
      <c r="B87" t="s">
        <v>90</v>
      </c>
      <c r="C87" t="s">
        <v>157</v>
      </c>
      <c r="D87" t="s">
        <v>162</v>
      </c>
      <c r="E87">
        <v>3</v>
      </c>
      <c r="F87" t="s">
        <v>13</v>
      </c>
      <c r="G87" t="s">
        <v>27</v>
      </c>
      <c r="H87" t="s">
        <v>161</v>
      </c>
      <c r="I87" s="3">
        <f>IF(G87="Days", E87/30, IF(G87="Years", E87*12, IF(G87="Weeks", E87/4, E87)))</f>
        <v>3</v>
      </c>
      <c r="J87" s="2" t="s">
        <v>156</v>
      </c>
    </row>
    <row r="88" spans="1:10" x14ac:dyDescent="0.25">
      <c r="A88" t="s">
        <v>169</v>
      </c>
      <c r="I88" s="3">
        <f>IF(G88="Days", E88/30, IF(G88="Years", E88*12, IF(G88="Weeks", E88/4, E88)))</f>
        <v>0</v>
      </c>
      <c r="J88" t="s">
        <v>168</v>
      </c>
    </row>
    <row r="89" spans="1:10" x14ac:dyDescent="0.25">
      <c r="A89" t="s">
        <v>183</v>
      </c>
      <c r="C89" t="s">
        <v>29</v>
      </c>
      <c r="D89" t="s">
        <v>181</v>
      </c>
      <c r="E89">
        <v>8</v>
      </c>
      <c r="F89" t="s">
        <v>13</v>
      </c>
      <c r="G89" t="s">
        <v>27</v>
      </c>
      <c r="H89" t="s">
        <v>182</v>
      </c>
      <c r="I89" s="3">
        <f>IF(G89="Days", E89/30, IF(G89="Years", E89*12, IF(G89="Weeks", E89/4, E89)))</f>
        <v>8</v>
      </c>
      <c r="J89" t="s">
        <v>188</v>
      </c>
    </row>
    <row r="90" spans="1:10" x14ac:dyDescent="0.25">
      <c r="A90" t="s">
        <v>184</v>
      </c>
      <c r="C90" t="s">
        <v>29</v>
      </c>
      <c r="D90" t="s">
        <v>181</v>
      </c>
      <c r="E90">
        <v>28</v>
      </c>
      <c r="F90" t="s">
        <v>13</v>
      </c>
      <c r="G90" t="s">
        <v>27</v>
      </c>
      <c r="H90" t="s">
        <v>185</v>
      </c>
      <c r="I90" s="3">
        <f>IF(G90="Days", E90/30, IF(G90="Years", E90*12, IF(G90="Weeks", E90/4, E90)))</f>
        <v>28</v>
      </c>
      <c r="J90" t="s">
        <v>188</v>
      </c>
    </row>
    <row r="91" spans="1:10" x14ac:dyDescent="0.25">
      <c r="A91" t="s">
        <v>186</v>
      </c>
      <c r="C91" t="s">
        <v>29</v>
      </c>
      <c r="D91" t="s">
        <v>181</v>
      </c>
      <c r="E91">
        <v>33</v>
      </c>
      <c r="F91" t="s">
        <v>13</v>
      </c>
      <c r="G91" t="s">
        <v>27</v>
      </c>
      <c r="H91" t="s">
        <v>187</v>
      </c>
      <c r="I91" s="3">
        <f>IF(G91="Days", E91/30, IF(G91="Years", E91*12, IF(G91="Weeks", E91/4, E91)))</f>
        <v>33</v>
      </c>
      <c r="J91" s="2" t="s">
        <v>188</v>
      </c>
    </row>
    <row r="92" spans="1:10" x14ac:dyDescent="0.25">
      <c r="A92" t="s">
        <v>189</v>
      </c>
      <c r="C92" t="s">
        <v>114</v>
      </c>
      <c r="D92" t="s">
        <v>190</v>
      </c>
      <c r="E92">
        <v>74</v>
      </c>
      <c r="F92" t="s">
        <v>13</v>
      </c>
      <c r="G92" t="s">
        <v>16</v>
      </c>
      <c r="H92" t="s">
        <v>191</v>
      </c>
      <c r="I92" s="3">
        <f>IF(G92="Days", E92/30, IF(G92="Years", E92*12, IF(G92="Weeks", E92/4, E92)))</f>
        <v>2.4666666666666668</v>
      </c>
      <c r="J92" s="2" t="s">
        <v>192</v>
      </c>
    </row>
    <row r="93" spans="1:10" x14ac:dyDescent="0.25">
      <c r="A93" t="s">
        <v>299</v>
      </c>
      <c r="B93" t="s">
        <v>88</v>
      </c>
      <c r="C93" t="s">
        <v>99</v>
      </c>
      <c r="D93" t="s">
        <v>302</v>
      </c>
      <c r="E93">
        <v>13</v>
      </c>
      <c r="F93" t="s">
        <v>13</v>
      </c>
      <c r="G93" t="s">
        <v>27</v>
      </c>
      <c r="H93" t="s">
        <v>301</v>
      </c>
      <c r="I93" s="3">
        <f>IF(G93="Days", E93/30, IF(G93="Years", E93*12, IF(G93="Weeks", E93/4, E93)))</f>
        <v>13</v>
      </c>
      <c r="J93" s="2" t="s">
        <v>300</v>
      </c>
    </row>
    <row r="94" spans="1:10" x14ac:dyDescent="0.25">
      <c r="A94" t="s">
        <v>304</v>
      </c>
      <c r="C94" t="s">
        <v>151</v>
      </c>
      <c r="E94">
        <v>16</v>
      </c>
      <c r="F94" t="s">
        <v>14</v>
      </c>
      <c r="G94" t="s">
        <v>33</v>
      </c>
      <c r="I94" s="3">
        <f>IF(G94="Days", E94/30, IF(G94="Years", E94*12, IF(G94="Weeks", E94/4, E94)))</f>
        <v>192</v>
      </c>
      <c r="J94" s="2" t="s">
        <v>303</v>
      </c>
    </row>
    <row r="95" spans="1:10" x14ac:dyDescent="0.25">
      <c r="A95" t="s">
        <v>306</v>
      </c>
      <c r="B95" t="s">
        <v>90</v>
      </c>
      <c r="C95" t="s">
        <v>62</v>
      </c>
      <c r="E95">
        <v>20</v>
      </c>
      <c r="F95" t="s">
        <v>14</v>
      </c>
      <c r="G95" t="s">
        <v>27</v>
      </c>
      <c r="I95" s="3">
        <f>IF(G95="Days", E95/30, IF(G95="Years", E95*12, IF(G95="Weeks", E95/4, E95)))</f>
        <v>20</v>
      </c>
      <c r="J95" s="2" t="s">
        <v>305</v>
      </c>
    </row>
    <row r="96" spans="1:10" x14ac:dyDescent="0.25">
      <c r="A96" t="s">
        <v>307</v>
      </c>
      <c r="B96" t="s">
        <v>149</v>
      </c>
      <c r="C96" t="s">
        <v>293</v>
      </c>
      <c r="D96" t="s">
        <v>206</v>
      </c>
      <c r="E96">
        <v>8.5</v>
      </c>
      <c r="F96" t="s">
        <v>13</v>
      </c>
      <c r="G96" t="s">
        <v>33</v>
      </c>
      <c r="H96" t="s">
        <v>308</v>
      </c>
      <c r="I96" s="3">
        <f>IF(G96="Days", E96/30, IF(G96="Years", E96*12, IF(G96="Weeks", E96/4, E96)))</f>
        <v>102</v>
      </c>
      <c r="J96" s="2" t="s">
        <v>309</v>
      </c>
    </row>
  </sheetData>
  <hyperlinks>
    <hyperlink ref="J6" r:id="rId1" xr:uid="{C9F59C1D-D84D-4CCF-86BC-A8E917910380}"/>
    <hyperlink ref="J2" r:id="rId2" xr:uid="{431A0463-39B0-4E5D-A9D4-6FC544FDB659}"/>
    <hyperlink ref="J5" r:id="rId3" xr:uid="{7F97E15E-39F6-4FE7-B3DB-3202D4C47572}"/>
    <hyperlink ref="J31" r:id="rId4" xr:uid="{90AACFEC-9DA5-4048-961E-3379DBE7CBAD}"/>
    <hyperlink ref="J32" r:id="rId5" xr:uid="{D9D99A3D-CDA3-4223-8C32-647D88267D12}"/>
    <hyperlink ref="J29" r:id="rId6" xr:uid="{E1B32076-0703-4E42-A21A-47C49665380C}"/>
    <hyperlink ref="J81" r:id="rId7" xr:uid="{CC76010E-14E3-485D-854C-83898F460266}"/>
    <hyperlink ref="J14" r:id="rId8" xr:uid="{25491BCD-8023-40C3-97BE-7EB19D72489D}"/>
    <hyperlink ref="J15" r:id="rId9" xr:uid="{56AFE6D4-2FD3-45E0-A520-B0C975DDEFC4}"/>
    <hyperlink ref="J13" r:id="rId10" xr:uid="{C2C4271B-F778-4B35-8993-3164B8B4E7D8}"/>
    <hyperlink ref="J21" r:id="rId11" xr:uid="{55C6D100-6206-4D8B-BAFA-BC66C02FC124}"/>
    <hyperlink ref="J3" r:id="rId12" xr:uid="{8AAFA077-B0B3-41AE-9AA6-7B005CA49431}"/>
    <hyperlink ref="J28" r:id="rId13" xr:uid="{D2925F5B-9DB9-485E-B385-1D0D4124A6DF}"/>
    <hyperlink ref="J22" r:id="rId14" xr:uid="{A7014EB7-1A14-4A91-975C-736C42E0341D}"/>
    <hyperlink ref="J79" r:id="rId15" xr:uid="{B4BCC694-9629-43FC-BCD8-A938F0B2CD5D}"/>
    <hyperlink ref="J87" r:id="rId16" xr:uid="{809FF3C6-0987-4CBC-AB01-5B401C4D95F9}"/>
    <hyperlink ref="J40" r:id="rId17" xr:uid="{BB9A6688-97E8-4C1C-853C-9B16909BDD6A}"/>
    <hyperlink ref="J8" r:id="rId18" xr:uid="{54F5B0BD-EDC0-449B-978C-3091205D8990}"/>
    <hyperlink ref="J25" r:id="rId19" xr:uid="{AA401628-B79B-4F1C-B7BF-6985C5F8280C}"/>
    <hyperlink ref="J80" r:id="rId20" xr:uid="{84F486EC-205E-4F9A-B933-301D1A6D8AFE}"/>
    <hyperlink ref="J91" r:id="rId21" xr:uid="{08022E3A-6677-4D61-9BD6-CFDAFA90F5E3}"/>
    <hyperlink ref="J92" r:id="rId22" xr:uid="{6DECA4F3-40F2-4143-BBEE-FF83E4E97D09}"/>
    <hyperlink ref="J36" r:id="rId23" xr:uid="{7FF4BD03-9DA4-4274-9BB4-7A99AE834166}"/>
    <hyperlink ref="J46" r:id="rId24" xr:uid="{BD4FAD34-7B57-49D7-8386-E4135EE382E1}"/>
    <hyperlink ref="J47" r:id="rId25" xr:uid="{F442D45C-641E-491A-8F8E-CD45EA1F2A0D}"/>
    <hyperlink ref="J16" r:id="rId26" xr:uid="{0EEA42C3-C408-4DFB-B002-B89845946938}"/>
    <hyperlink ref="J19" r:id="rId27" xr:uid="{F45016ED-0DA6-4291-8EE1-89B28E8D3870}"/>
    <hyperlink ref="J17" r:id="rId28" xr:uid="{BF2DAEB9-E775-4DAE-AF98-15F0191A7972}"/>
    <hyperlink ref="J20" r:id="rId29" xr:uid="{7BDF1C80-8230-40A2-BF97-3E12043B27AE}"/>
    <hyperlink ref="J73" r:id="rId30" xr:uid="{F8A0816B-5E53-42B2-A353-6449FB1CB84E}"/>
    <hyperlink ref="J66" r:id="rId31" xr:uid="{F341C0B3-E65C-4B06-B3E5-CC14EF88C22D}"/>
    <hyperlink ref="J74" r:id="rId32" xr:uid="{9DB87B26-F77E-461D-96A4-F16C59A0EF2C}"/>
    <hyperlink ref="J67" r:id="rId33" xr:uid="{C37E6C2F-4F6F-4C66-8D56-7645DBEBFD14}"/>
    <hyperlink ref="J7" r:id="rId34" xr:uid="{89718448-A168-4AC2-89C5-A087A96B526A}"/>
    <hyperlink ref="J26" r:id="rId35" xr:uid="{734FAC79-109C-4D3E-A93A-F5094A47E959}"/>
    <hyperlink ref="J64" r:id="rId36" xr:uid="{3A2A4CFE-991F-4728-BC2B-D2A8292F5737}"/>
    <hyperlink ref="J82" r:id="rId37" xr:uid="{62C74A25-341F-4DB2-8345-B8F5965EFA20}"/>
    <hyperlink ref="J65" r:id="rId38" xr:uid="{A244E177-F130-474F-A1B9-9F836B72410F}"/>
    <hyperlink ref="J77" r:id="rId39" xr:uid="{8BA1ED67-8567-4922-977D-A1C08524EEC1}"/>
    <hyperlink ref="J85" r:id="rId40" xr:uid="{D3A385B9-9E37-4B36-9961-1A04778FA26C}"/>
    <hyperlink ref="J86" r:id="rId41" xr:uid="{2147508D-B68A-4CBE-A808-0E079F5D7EEE}"/>
    <hyperlink ref="J70" r:id="rId42" xr:uid="{47B8DBCC-744C-4960-92D4-667FEB956DC7}"/>
    <hyperlink ref="J48" r:id="rId43" xr:uid="{6999D457-3F32-4C34-A7D2-A41A771BB8BF}"/>
    <hyperlink ref="J35" r:id="rId44" xr:uid="{304CC497-6514-4290-BDED-5321EFEEF6DD}"/>
    <hyperlink ref="J51" r:id="rId45" xr:uid="{AD7627D8-061B-4EA9-B9CF-993B0A408816}"/>
    <hyperlink ref="J52" r:id="rId46" xr:uid="{A87F35EE-A405-45CB-A192-EDD887D8DC90}"/>
    <hyperlink ref="J9" r:id="rId47" xr:uid="{A27CFF6D-E3A3-4675-937C-CDE08141483F}"/>
    <hyperlink ref="J11" r:id="rId48" xr:uid="{F850D195-1659-46C6-84D2-E2347AE92C67}"/>
    <hyperlink ref="J12" r:id="rId49" xr:uid="{9143C95C-8779-475F-9A01-E49C739398C8}"/>
    <hyperlink ref="J93" r:id="rId50" xr:uid="{D53763AC-B358-4924-97DD-D503E02F4013}"/>
    <hyperlink ref="J94" r:id="rId51" xr:uid="{24E4F951-7C3B-4B06-A237-54FF13DE4F19}"/>
    <hyperlink ref="J95" r:id="rId52" xr:uid="{CB06B5C3-8C8A-46AF-BFB3-8E22CACA346A}"/>
    <hyperlink ref="J96" r:id="rId53" xr:uid="{5B3074CF-3BD4-4335-9B82-CF84991663E9}"/>
  </hyperlinks>
  <pageMargins left="0.7" right="0.7" top="0.75" bottom="0.75" header="0.3" footer="0.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B8AE-C4E8-48B1-8A7A-6160AF2EA241}">
  <dimension ref="B2:B4"/>
  <sheetViews>
    <sheetView workbookViewId="0">
      <selection activeCell="C53" sqref="C53"/>
    </sheetView>
  </sheetViews>
  <sheetFormatPr defaultRowHeight="15" x14ac:dyDescent="0.25"/>
  <sheetData>
    <row r="2" spans="2:2" x14ac:dyDescent="0.25">
      <c r="B2" t="s">
        <v>131</v>
      </c>
    </row>
    <row r="3" spans="2:2" x14ac:dyDescent="0.25">
      <c r="B3" s="4" t="s">
        <v>130</v>
      </c>
    </row>
    <row r="4" spans="2:2" x14ac:dyDescent="0.25">
      <c r="B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time to Dx</vt:lpstr>
      <vt:lpstr>Search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Telford</dc:creator>
  <cp:lastModifiedBy>Alex Telford</cp:lastModifiedBy>
  <dcterms:created xsi:type="dcterms:W3CDTF">2021-10-23T15:47:30Z</dcterms:created>
  <dcterms:modified xsi:type="dcterms:W3CDTF">2021-10-23T20:47:35Z</dcterms:modified>
</cp:coreProperties>
</file>