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hass\Desktop\Bridget\CameraModels\"/>
    </mc:Choice>
  </mc:AlternateContent>
  <bookViews>
    <workbookView xWindow="-41040" yWindow="-2424" windowWidth="33600" windowHeight="20556" tabRatio="500" activeTab="1"/>
  </bookViews>
  <sheets>
    <sheet name="Payload" sheetId="2" r:id="rId1"/>
    <sheet name="NIS Camera Model" sheetId="1" r:id="rId2"/>
    <sheet name="Parameters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H10" i="3"/>
  <c r="I10" i="3"/>
  <c r="J10" i="3"/>
  <c r="K10" i="3"/>
  <c r="L10" i="3"/>
  <c r="B10" i="3"/>
</calcChain>
</file>

<file path=xl/sharedStrings.xml><?xml version="1.0" encoding="utf-8"?>
<sst xmlns="http://schemas.openxmlformats.org/spreadsheetml/2006/main" count="191" uniqueCount="136">
  <si>
    <t>NIS Camera Models</t>
  </si>
  <si>
    <t>Year</t>
  </si>
  <si>
    <t>NIS</t>
  </si>
  <si>
    <t>Lever Arm</t>
  </si>
  <si>
    <t>Camera Model (CM)</t>
  </si>
  <si>
    <t>CM Creation Date</t>
  </si>
  <si>
    <t>Nominal Timing Offset</t>
  </si>
  <si>
    <t>Site</t>
  </si>
  <si>
    <t>NIS-1</t>
  </si>
  <si>
    <t>GREL B</t>
  </si>
  <si>
    <t>CM Collect Date</t>
  </si>
  <si>
    <t>Payload</t>
  </si>
  <si>
    <t>20150624_NIS1_camera_cal_0_2015_08_15_07_17_32</t>
  </si>
  <si>
    <t>P=PIM</t>
  </si>
  <si>
    <t>E=Engineering Payload</t>
  </si>
  <si>
    <t>P=Operations Payload</t>
  </si>
  <si>
    <t>Original Campaign ID (pre June 2014)</t>
  </si>
  <si>
    <t>New Campaign ID (post June 2014)</t>
  </si>
  <si>
    <t>Payload ID</t>
  </si>
  <si>
    <t>Payload Install Date</t>
  </si>
  <si>
    <t>Payload Deinstall Date</t>
  </si>
  <si>
    <t>Tail Number</t>
  </si>
  <si>
    <t>Instruments</t>
  </si>
  <si>
    <t>Sites Flown</t>
  </si>
  <si>
    <t>Comments</t>
  </si>
  <si>
    <t>2012_PAC1</t>
  </si>
  <si>
    <t>2012_E1C1</t>
  </si>
  <si>
    <t>E1</t>
  </si>
  <si>
    <t>May 2012</t>
  </si>
  <si>
    <t>NISDVU, 11SEN2878</t>
  </si>
  <si>
    <t>GRJC, TLRD, GRMS, CPRT, IVPH</t>
  </si>
  <si>
    <t>2012_PAC2</t>
  </si>
  <si>
    <t>2012_E1C2</t>
  </si>
  <si>
    <t>August 2012</t>
  </si>
  <si>
    <t>HARV, HGPK, GRJC</t>
  </si>
  <si>
    <t>2012_PAC3</t>
  </si>
  <si>
    <t>2012_E1C3</t>
  </si>
  <si>
    <t>October 2012</t>
  </si>
  <si>
    <t>HGPK, GRJC</t>
  </si>
  <si>
    <t>2013_PBC1</t>
  </si>
  <si>
    <t>2013_E2C1</t>
  </si>
  <si>
    <t>E2</t>
  </si>
  <si>
    <t>May 2013</t>
  </si>
  <si>
    <t>July 2013</t>
  </si>
  <si>
    <t>N692AR</t>
  </si>
  <si>
    <t>NIS1, Hybrid 11SEN287/12SEN311</t>
  </si>
  <si>
    <t>HGPK, STER, CPER, RMNP, BLDR, GRJC, UNCP, COMT, RTLS, NIWO, RRVY, SJER, SOAP, TEAK, GRTR</t>
  </si>
  <si>
    <t>2013_PBC2</t>
  </si>
  <si>
    <t>2013_E3C1 &amp; 2013_E4C1</t>
  </si>
  <si>
    <t>E3 &amp; E4</t>
  </si>
  <si>
    <t>October 2013</t>
  </si>
  <si>
    <t>NIS1, 11SEN287 &amp; 12SEN311</t>
  </si>
  <si>
    <t>BLDR, GRJC, GRMS, UNCP</t>
  </si>
  <si>
    <t>2014_PBC1</t>
  </si>
  <si>
    <t>2014_P1C1</t>
  </si>
  <si>
    <t>P1</t>
  </si>
  <si>
    <t>April 2014</t>
  </si>
  <si>
    <t>June 2014</t>
  </si>
  <si>
    <t>NIS1, 11SEN287, support rack 1 (AXE 1), telemetry 1</t>
  </si>
  <si>
    <t>GRJC, UNCP, RRVY, OSBS, DSNY, JERC, HARV, BURL, BART, RMMA</t>
  </si>
  <si>
    <t>N/A</t>
  </si>
  <si>
    <t>2014_E5C1</t>
  </si>
  <si>
    <t>E5</t>
  </si>
  <si>
    <t>3 September 2014</t>
  </si>
  <si>
    <t>17 October 2014</t>
  </si>
  <si>
    <t>NIS2, 12SEN287,  support rack 1 (AXE 1), telemetry 1</t>
  </si>
  <si>
    <t>RMMA (a variety of engineering/calibration sites), HGPK</t>
  </si>
  <si>
    <t>2015_E6C1</t>
  </si>
  <si>
    <t>E6</t>
  </si>
  <si>
    <t>3-6 March 2015</t>
  </si>
  <si>
    <t>27 March 2015</t>
  </si>
  <si>
    <t>Riegl Q780 Lidar and Camera System - LA201405</t>
  </si>
  <si>
    <t>KBDU Nominal Runway 1 &amp; 2, GREL Boresight, IMU Drift, BKLF Black Forest, NIWO Niwot Ridge &amp; Ned., BLDR Boulder P1 &amp; P2 (Eldo), HGPK subset, CPER</t>
  </si>
  <si>
    <t>Riegl acceptance and training</t>
  </si>
  <si>
    <t>2015_P1C1</t>
  </si>
  <si>
    <t>4 May 2015</t>
  </si>
  <si>
    <t>P1 not deinstalled</t>
  </si>
  <si>
    <t>P1: NIS1, 11SEN287, Support Rack 1 (AXE 2), Telemetry 1</t>
  </si>
  <si>
    <t>KBDU Nominal Runway , KBDU High Alt, KDBU Wiggle, GREL Boresight/GeoCal, NIWO High Alt, Boulder East, CPER</t>
  </si>
  <si>
    <t>P1 Acceptance Testing (AT). P1 not deinstalled, plane returned to GJ for Solar Spectral Irradiance Monitor (SSIM) installation on 24 May 2015</t>
  </si>
  <si>
    <t>2015_E7C1</t>
  </si>
  <si>
    <t>E7</t>
  </si>
  <si>
    <t>Week of 24 May 2015</t>
  </si>
  <si>
    <t>SSIM deinstalled 18 June 2015</t>
  </si>
  <si>
    <t>SSIM w/ P1</t>
  </si>
  <si>
    <t>KBDU SSIM Wiggle, Nominal Runway, SSIM Greeley Leveling Platform Tests, Table Mountain, Boulder Reservoir</t>
  </si>
  <si>
    <t>2015_P1C2</t>
  </si>
  <si>
    <t>Back to same config as 2015_P1C1 on 19 June 2015</t>
  </si>
  <si>
    <t>Greeley Boresight &amp; GeoCal, High Park, NEON HQ Lidar Validation</t>
  </si>
  <si>
    <t>P1 at High Park, D7 &amp; D8</t>
  </si>
  <si>
    <t>[0.34248d, 0.05235d ,-0.0725]</t>
  </si>
  <si>
    <t>Riegl LiDAR only</t>
  </si>
  <si>
    <t>NIS-2</t>
  </si>
  <si>
    <t>GREL A</t>
  </si>
  <si>
    <t>Notes</t>
  </si>
  <si>
    <t>Same Installation</t>
  </si>
  <si>
    <t>Camera model developed with +1.015 offset, range was [-0.985, +0.015, +1.015]</t>
  </si>
  <si>
    <t>GRJC</t>
  </si>
  <si>
    <t>20140417_NIS1_camera_cal_w_0pt005_offset_2014_05_23_09_20_21</t>
  </si>
  <si>
    <t>20140914_NIS2_camera_cal_0_2015_04_29_17_46_31</t>
  </si>
  <si>
    <t>Camera model developed with 0.005 offset, postulate that 0.015 would have produced better results.</t>
  </si>
  <si>
    <t>Variable timing offset, used +0.015, extensive work with camera model without perfect results</t>
  </si>
  <si>
    <t>nis1_cam_000_camera_cal3_2014_04_03_21_27_54</t>
  </si>
  <si>
    <t>NISDVU</t>
  </si>
  <si>
    <t>Several version of 2012 Camera Models exist:</t>
  </si>
  <si>
    <t>https://svn.neon.local/!/#AOP/view/head/DataProcessing/OrthoProcessing/NIS_geolocate_calibrate/branch/wgallery/camera_models/NIS</t>
  </si>
  <si>
    <t>Includes post-flood Boulder data, currently no Camera Model</t>
  </si>
  <si>
    <t>2013_E3C1 2013_E4C1</t>
  </si>
  <si>
    <t>First Camera Model at new GREL site, also use for commissioning</t>
  </si>
  <si>
    <t>[0.383d, 0.078d, -0.072d]</t>
  </si>
  <si>
    <t>[0.4735d, 0.0856d, -0.1024], Don't use, not NEON?</t>
  </si>
  <si>
    <t>% Different</t>
  </si>
  <si>
    <t>Center Px</t>
  </si>
  <si>
    <t>FOV</t>
  </si>
  <si>
    <t>Roll</t>
  </si>
  <si>
    <t>Pitch</t>
  </si>
  <si>
    <t>Yaw</t>
  </si>
  <si>
    <t>Lgnr A1</t>
  </si>
  <si>
    <t>Lgnr A2</t>
  </si>
  <si>
    <t>Lgnr A3</t>
  </si>
  <si>
    <t>Lgnr B1</t>
  </si>
  <si>
    <t>Lgnr B2</t>
  </si>
  <si>
    <t>Lgnr B3</t>
  </si>
  <si>
    <t>Camera model developed with +0.015 offset</t>
  </si>
  <si>
    <t>2016_P2C1</t>
  </si>
  <si>
    <t>20160314_NIS2_camera_cal_0_2017_02_13_17_55_38</t>
  </si>
  <si>
    <t>2016_P1C2</t>
  </si>
  <si>
    <t>20161008_NIS1_camera_cal_0_2017_01_18_18_05_38</t>
  </si>
  <si>
    <t>Used for 2016 Payload 2 Commissioning. Camera model developed with unweighted tie points using neon_aig_vswir_demo_cal3_gcp_weight1_tieweight0.pro</t>
  </si>
  <si>
    <t>CM Effective Date Range</t>
  </si>
  <si>
    <t>NIS01_camera_supercal_20160517_181830</t>
  </si>
  <si>
    <t>Created by Joe Boardman</t>
  </si>
  <si>
    <t xml:space="preserve">Post 2016 P1C2 flight season, not used for processing. Camera model developed with unweighted tie points using neon_aig_vswir_demo_cal3_gcp_weight1_tieweight0.pro. Only flight lines 2, 10, 13, 16, &amp; 19 were used because of high trajectory errors during the middle of the flight due to lost satellites. </t>
  </si>
  <si>
    <t xml:space="preserve">N/A </t>
  </si>
  <si>
    <t xml:space="preserve">N/A (NIS-2 Commissioning) </t>
  </si>
  <si>
    <t>04/03/2016 - 10/01/2016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</si>
</sst>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49" fontId="5" fillId="0" borderId="0" xfId="0" applyNumberFormat="1" applyFont="1"/>
    <xf numFmtId="49" fontId="5" fillId="0" borderId="0" xfId="0" applyNumberFormat="1" applyFont="1" applyAlignment="1">
      <alignment wrapText="1"/>
    </xf>
    <xf numFmtId="49" fontId="6" fillId="0" borderId="0" xfId="0" applyNumberFormat="1" applyFont="1"/>
    <xf numFmtId="49" fontId="5" fillId="0" borderId="1" xfId="0" applyNumberFormat="1" applyFont="1" applyBorder="1"/>
    <xf numFmtId="49" fontId="5" fillId="0" borderId="2" xfId="0" applyNumberFormat="1" applyFont="1" applyBorder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3" xfId="0" applyFill="1" applyBorder="1"/>
    <xf numFmtId="49" fontId="5" fillId="3" borderId="3" xfId="0" applyNumberFormat="1" applyFont="1" applyFill="1" applyBorder="1"/>
    <xf numFmtId="164" fontId="0" fillId="3" borderId="3" xfId="0" applyNumberFormat="1" applyFill="1" applyBorder="1"/>
    <xf numFmtId="0" fontId="0" fillId="2" borderId="3" xfId="0" applyFill="1" applyBorder="1"/>
    <xf numFmtId="49" fontId="5" fillId="2" borderId="3" xfId="0" applyNumberFormat="1" applyFont="1" applyFill="1" applyBorder="1"/>
    <xf numFmtId="164" fontId="0" fillId="2" borderId="3" xfId="0" applyNumberForma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49" fontId="5" fillId="2" borderId="3" xfId="0" applyNumberFormat="1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0" fillId="0" borderId="3" xfId="0" applyBorder="1"/>
    <xf numFmtId="2" fontId="0" fillId="0" borderId="3" xfId="0" applyNumberFormat="1" applyBorder="1"/>
    <xf numFmtId="49" fontId="5" fillId="0" borderId="0" xfId="0" applyNumberFormat="1" applyFont="1"/>
    <xf numFmtId="49" fontId="5" fillId="0" borderId="0" xfId="0" applyNumberFormat="1" applyFont="1" applyAlignment="1">
      <alignment wrapText="1"/>
    </xf>
    <xf numFmtId="0" fontId="1" fillId="3" borderId="3" xfId="0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wrapText="1"/>
    </xf>
    <xf numFmtId="0" fontId="1" fillId="2" borderId="3" xfId="0" applyFont="1" applyFill="1" applyBorder="1"/>
    <xf numFmtId="164" fontId="1" fillId="2" borderId="3" xfId="0" applyNumberFormat="1" applyFont="1" applyFill="1" applyBorder="1"/>
    <xf numFmtId="0" fontId="1" fillId="2" borderId="3" xfId="0" applyFont="1" applyFill="1" applyBorder="1" applyAlignment="1">
      <alignment wrapText="1"/>
    </xf>
    <xf numFmtId="0" fontId="1" fillId="2" borderId="3" xfId="0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/>
    <xf numFmtId="164" fontId="1" fillId="3" borderId="3" xfId="0" applyNumberFormat="1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" sqref="C1:C1048576"/>
    </sheetView>
  </sheetViews>
  <sheetFormatPr defaultColWidth="11.19921875" defaultRowHeight="15.6" x14ac:dyDescent="0.3"/>
  <cols>
    <col min="2" max="2" width="29" bestFit="1" customWidth="1"/>
    <col min="3" max="3" width="27.296875" bestFit="1" customWidth="1"/>
    <col min="5" max="5" width="39.69921875" bestFit="1" customWidth="1"/>
    <col min="6" max="6" width="23.796875" bestFit="1" customWidth="1"/>
    <col min="8" max="8" width="43.69921875" bestFit="1" customWidth="1"/>
    <col min="9" max="9" width="114.796875" bestFit="1" customWidth="1"/>
  </cols>
  <sheetData>
    <row r="1" spans="1:10" x14ac:dyDescent="0.3">
      <c r="A1" s="26"/>
      <c r="B1" s="26" t="s">
        <v>13</v>
      </c>
      <c r="C1" s="3" t="s">
        <v>14</v>
      </c>
      <c r="D1" s="27"/>
      <c r="E1" s="26"/>
      <c r="F1" s="26"/>
      <c r="G1" s="26"/>
      <c r="H1" s="26"/>
      <c r="I1" s="26"/>
      <c r="J1" s="26"/>
    </row>
    <row r="2" spans="1:10" x14ac:dyDescent="0.3">
      <c r="A2" s="26"/>
      <c r="B2" s="26"/>
      <c r="C2" s="3" t="s">
        <v>15</v>
      </c>
      <c r="D2" s="27"/>
      <c r="E2" s="26"/>
      <c r="F2" s="26"/>
      <c r="G2" s="26"/>
      <c r="H2" s="26"/>
      <c r="I2" s="26"/>
      <c r="J2" s="26"/>
    </row>
    <row r="3" spans="1:10" x14ac:dyDescent="0.3">
      <c r="A3" s="2"/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</row>
    <row r="4" spans="1:10" x14ac:dyDescent="0.3">
      <c r="A4" s="2"/>
      <c r="B4" s="2" t="s">
        <v>25</v>
      </c>
      <c r="C4" s="2" t="s">
        <v>26</v>
      </c>
      <c r="D4" s="2" t="s">
        <v>27</v>
      </c>
      <c r="E4" s="2" t="s">
        <v>28</v>
      </c>
      <c r="F4" s="2" t="s">
        <v>28</v>
      </c>
      <c r="G4" s="2"/>
      <c r="H4" s="2" t="s">
        <v>29</v>
      </c>
      <c r="I4" s="2" t="s">
        <v>30</v>
      </c>
      <c r="J4" s="2"/>
    </row>
    <row r="5" spans="1:10" x14ac:dyDescent="0.3">
      <c r="A5" s="2"/>
      <c r="B5" s="2" t="s">
        <v>31</v>
      </c>
      <c r="C5" s="2" t="s">
        <v>32</v>
      </c>
      <c r="D5" s="2" t="s">
        <v>27</v>
      </c>
      <c r="E5" s="2" t="s">
        <v>33</v>
      </c>
      <c r="F5" s="2" t="s">
        <v>33</v>
      </c>
      <c r="G5" s="2"/>
      <c r="H5" s="2" t="s">
        <v>29</v>
      </c>
      <c r="I5" s="2" t="s">
        <v>34</v>
      </c>
      <c r="J5" s="2"/>
    </row>
    <row r="6" spans="1:10" x14ac:dyDescent="0.3">
      <c r="A6" s="5"/>
      <c r="B6" s="5" t="s">
        <v>35</v>
      </c>
      <c r="C6" s="5" t="s">
        <v>36</v>
      </c>
      <c r="D6" s="5" t="s">
        <v>27</v>
      </c>
      <c r="E6" s="5" t="s">
        <v>37</v>
      </c>
      <c r="F6" s="2" t="s">
        <v>37</v>
      </c>
      <c r="G6" s="2"/>
      <c r="H6" s="2" t="s">
        <v>29</v>
      </c>
      <c r="I6" s="5" t="s">
        <v>38</v>
      </c>
      <c r="J6" s="5"/>
    </row>
    <row r="7" spans="1:10" x14ac:dyDescent="0.3">
      <c r="A7" s="2"/>
      <c r="B7" s="2" t="s">
        <v>39</v>
      </c>
      <c r="C7" s="2" t="s">
        <v>40</v>
      </c>
      <c r="D7" s="2" t="s">
        <v>41</v>
      </c>
      <c r="E7" s="2" t="s">
        <v>42</v>
      </c>
      <c r="F7" s="6" t="s">
        <v>43</v>
      </c>
      <c r="G7" s="6" t="s">
        <v>44</v>
      </c>
      <c r="H7" s="6" t="s">
        <v>45</v>
      </c>
      <c r="I7" s="2" t="s">
        <v>46</v>
      </c>
      <c r="J7" s="2"/>
    </row>
    <row r="8" spans="1:10" x14ac:dyDescent="0.3">
      <c r="A8" s="5"/>
      <c r="B8" s="5" t="s">
        <v>47</v>
      </c>
      <c r="C8" s="5" t="s">
        <v>48</v>
      </c>
      <c r="D8" s="5" t="s">
        <v>49</v>
      </c>
      <c r="E8" s="5" t="s">
        <v>50</v>
      </c>
      <c r="F8" s="5" t="s">
        <v>50</v>
      </c>
      <c r="G8" s="2" t="s">
        <v>44</v>
      </c>
      <c r="H8" s="5" t="s">
        <v>51</v>
      </c>
      <c r="I8" s="5" t="s">
        <v>52</v>
      </c>
      <c r="J8" s="5"/>
    </row>
    <row r="9" spans="1:10" x14ac:dyDescent="0.3">
      <c r="A9" s="2"/>
      <c r="B9" s="2" t="s">
        <v>53</v>
      </c>
      <c r="C9" s="2" t="s">
        <v>54</v>
      </c>
      <c r="D9" s="2" t="s">
        <v>55</v>
      </c>
      <c r="E9" s="2" t="s">
        <v>56</v>
      </c>
      <c r="F9" s="2" t="s">
        <v>57</v>
      </c>
      <c r="G9" s="6" t="s">
        <v>44</v>
      </c>
      <c r="H9" s="2" t="s">
        <v>58</v>
      </c>
      <c r="I9" s="2" t="s">
        <v>59</v>
      </c>
      <c r="J9" s="2"/>
    </row>
    <row r="10" spans="1:10" x14ac:dyDescent="0.3">
      <c r="A10" s="5"/>
      <c r="B10" s="5" t="s">
        <v>60</v>
      </c>
      <c r="C10" s="5" t="s">
        <v>61</v>
      </c>
      <c r="D10" s="5" t="s">
        <v>62</v>
      </c>
      <c r="E10" s="5" t="s">
        <v>63</v>
      </c>
      <c r="F10" s="5" t="s">
        <v>64</v>
      </c>
      <c r="G10" s="5" t="s">
        <v>44</v>
      </c>
      <c r="H10" s="5" t="s">
        <v>65</v>
      </c>
      <c r="I10" s="5" t="s">
        <v>66</v>
      </c>
      <c r="J10" s="5"/>
    </row>
    <row r="11" spans="1:10" x14ac:dyDescent="0.3">
      <c r="A11" s="2"/>
      <c r="B11" s="2" t="s">
        <v>60</v>
      </c>
      <c r="C11" s="2" t="s">
        <v>67</v>
      </c>
      <c r="D11" s="2" t="s">
        <v>68</v>
      </c>
      <c r="E11" s="2" t="s">
        <v>69</v>
      </c>
      <c r="F11" s="2" t="s">
        <v>70</v>
      </c>
      <c r="G11" s="2" t="s">
        <v>44</v>
      </c>
      <c r="H11" s="2" t="s">
        <v>71</v>
      </c>
      <c r="I11" s="2" t="s">
        <v>72</v>
      </c>
      <c r="J11" s="2" t="s">
        <v>73</v>
      </c>
    </row>
    <row r="12" spans="1:10" x14ac:dyDescent="0.3">
      <c r="A12" s="2"/>
      <c r="B12" s="2"/>
      <c r="C12" s="2" t="s">
        <v>74</v>
      </c>
      <c r="D12" s="2" t="s">
        <v>55</v>
      </c>
      <c r="E12" s="2" t="s">
        <v>75</v>
      </c>
      <c r="F12" s="2" t="s">
        <v>76</v>
      </c>
      <c r="G12" s="2" t="s">
        <v>44</v>
      </c>
      <c r="H12" s="2" t="s">
        <v>77</v>
      </c>
      <c r="I12" s="2" t="s">
        <v>78</v>
      </c>
      <c r="J12" s="2" t="s">
        <v>79</v>
      </c>
    </row>
    <row r="13" spans="1:10" x14ac:dyDescent="0.3">
      <c r="A13" s="2"/>
      <c r="B13" s="2"/>
      <c r="C13" s="2" t="s">
        <v>80</v>
      </c>
      <c r="D13" s="2" t="s">
        <v>81</v>
      </c>
      <c r="E13" s="2" t="s">
        <v>82</v>
      </c>
      <c r="F13" s="2" t="s">
        <v>83</v>
      </c>
      <c r="G13" s="2" t="s">
        <v>44</v>
      </c>
      <c r="H13" s="2" t="s">
        <v>84</v>
      </c>
      <c r="I13" s="2" t="s">
        <v>85</v>
      </c>
      <c r="J13" s="2" t="s">
        <v>84</v>
      </c>
    </row>
    <row r="14" spans="1:10" x14ac:dyDescent="0.3">
      <c r="A14" s="5"/>
      <c r="B14" s="5"/>
      <c r="C14" s="5" t="s">
        <v>86</v>
      </c>
      <c r="D14" s="5" t="s">
        <v>55</v>
      </c>
      <c r="E14" s="5" t="s">
        <v>87</v>
      </c>
      <c r="F14" s="5"/>
      <c r="G14" s="5" t="s">
        <v>44</v>
      </c>
      <c r="H14" s="5" t="s">
        <v>77</v>
      </c>
      <c r="I14" s="5" t="s">
        <v>88</v>
      </c>
      <c r="J14" s="5" t="s">
        <v>89</v>
      </c>
    </row>
    <row r="15" spans="1:1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</sheetData>
  <mergeCells count="9">
    <mergeCell ref="H1:H2"/>
    <mergeCell ref="I1:I2"/>
    <mergeCell ref="J1:J2"/>
    <mergeCell ref="A1:A2"/>
    <mergeCell ref="B1:B2"/>
    <mergeCell ref="D1:D2"/>
    <mergeCell ref="E1:E2"/>
    <mergeCell ref="F1:F2"/>
    <mergeCell ref="G1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7" workbookViewId="0">
      <selection activeCell="I22" sqref="I22"/>
    </sheetView>
  </sheetViews>
  <sheetFormatPr defaultColWidth="11.19921875" defaultRowHeight="15.6" x14ac:dyDescent="0.3"/>
  <cols>
    <col min="1" max="1" width="6.296875" customWidth="1"/>
    <col min="2" max="2" width="7.69921875" bestFit="1" customWidth="1"/>
    <col min="3" max="3" width="10.796875" customWidth="1"/>
    <col min="4" max="4" width="7" bestFit="1" customWidth="1"/>
    <col min="5" max="5" width="25" bestFit="1" customWidth="1"/>
    <col min="6" max="6" width="8.5" customWidth="1"/>
    <col min="7" max="7" width="10.19921875" style="7" customWidth="1"/>
    <col min="8" max="8" width="11.296875" style="7" customWidth="1"/>
    <col min="9" max="9" width="21.69921875" style="7" bestFit="1" customWidth="1"/>
    <col min="10" max="10" width="59.5" customWidth="1"/>
    <col min="11" max="11" width="61" style="16" customWidth="1"/>
  </cols>
  <sheetData>
    <row r="1" spans="1:11" x14ac:dyDescent="0.3">
      <c r="A1" t="s">
        <v>0</v>
      </c>
    </row>
    <row r="4" spans="1:11" s="19" customFormat="1" ht="30" customHeight="1" x14ac:dyDescent="0.3">
      <c r="A4" s="17" t="s">
        <v>1</v>
      </c>
      <c r="B4" s="17" t="s">
        <v>2</v>
      </c>
      <c r="C4" s="17" t="s">
        <v>11</v>
      </c>
      <c r="D4" s="17" t="s">
        <v>7</v>
      </c>
      <c r="E4" s="17" t="s">
        <v>3</v>
      </c>
      <c r="F4" s="17" t="s">
        <v>6</v>
      </c>
      <c r="G4" s="18" t="s">
        <v>10</v>
      </c>
      <c r="H4" s="18" t="s">
        <v>5</v>
      </c>
      <c r="I4" s="18" t="s">
        <v>129</v>
      </c>
      <c r="J4" s="17" t="s">
        <v>4</v>
      </c>
      <c r="K4" s="17" t="s">
        <v>94</v>
      </c>
    </row>
    <row r="5" spans="1:11" s="8" customFormat="1" x14ac:dyDescent="0.3">
      <c r="A5" s="13">
        <v>2012</v>
      </c>
      <c r="B5" s="13" t="s">
        <v>103</v>
      </c>
      <c r="C5" s="14" t="s">
        <v>26</v>
      </c>
      <c r="D5" s="13" t="s">
        <v>97</v>
      </c>
      <c r="E5" s="13" t="s">
        <v>109</v>
      </c>
      <c r="F5" s="13">
        <v>0</v>
      </c>
      <c r="G5" s="15"/>
      <c r="H5" s="15"/>
      <c r="I5" s="15"/>
      <c r="J5" s="13"/>
      <c r="K5" s="22" t="s">
        <v>104</v>
      </c>
    </row>
    <row r="6" spans="1:11" s="9" customFormat="1" ht="46.8" x14ac:dyDescent="0.3">
      <c r="A6" s="10">
        <v>2012</v>
      </c>
      <c r="B6" s="10" t="s">
        <v>103</v>
      </c>
      <c r="C6" s="11" t="s">
        <v>32</v>
      </c>
      <c r="D6" s="10" t="s">
        <v>97</v>
      </c>
      <c r="E6" s="23" t="s">
        <v>110</v>
      </c>
      <c r="F6" s="10">
        <v>0</v>
      </c>
      <c r="G6" s="12"/>
      <c r="H6" s="12"/>
      <c r="I6" s="12"/>
      <c r="J6" s="10"/>
      <c r="K6" s="21" t="s">
        <v>105</v>
      </c>
    </row>
    <row r="7" spans="1:11" s="8" customFormat="1" x14ac:dyDescent="0.3">
      <c r="A7" s="13">
        <v>2012</v>
      </c>
      <c r="B7" s="13" t="s">
        <v>103</v>
      </c>
      <c r="C7" s="14" t="s">
        <v>36</v>
      </c>
      <c r="D7" s="13" t="s">
        <v>97</v>
      </c>
      <c r="E7" s="13"/>
      <c r="F7" s="13">
        <v>0</v>
      </c>
      <c r="G7" s="15"/>
      <c r="H7" s="15"/>
      <c r="I7" s="15"/>
      <c r="J7" s="13"/>
      <c r="K7" s="22"/>
    </row>
    <row r="8" spans="1:11" s="9" customFormat="1" ht="28.8" x14ac:dyDescent="0.3">
      <c r="A8" s="38">
        <v>2013</v>
      </c>
      <c r="B8" s="38" t="s">
        <v>8</v>
      </c>
      <c r="C8" s="11" t="s">
        <v>40</v>
      </c>
      <c r="D8" s="38" t="s">
        <v>97</v>
      </c>
      <c r="E8" s="38" t="s">
        <v>90</v>
      </c>
      <c r="F8" s="38">
        <v>1.4999999999999999E-2</v>
      </c>
      <c r="G8" s="39">
        <v>41472</v>
      </c>
      <c r="H8" s="39">
        <v>41732</v>
      </c>
      <c r="I8" s="39"/>
      <c r="J8" s="38" t="s">
        <v>102</v>
      </c>
      <c r="K8" s="31" t="s">
        <v>101</v>
      </c>
    </row>
    <row r="9" spans="1:11" s="8" customFormat="1" ht="28.8" x14ac:dyDescent="0.3">
      <c r="A9" s="32">
        <v>2013</v>
      </c>
      <c r="B9" s="32" t="s">
        <v>8</v>
      </c>
      <c r="C9" s="20" t="s">
        <v>107</v>
      </c>
      <c r="D9" s="32"/>
      <c r="E9" s="32" t="s">
        <v>90</v>
      </c>
      <c r="F9" s="32"/>
      <c r="G9" s="33"/>
      <c r="H9" s="33"/>
      <c r="I9" s="33"/>
      <c r="J9" s="32"/>
      <c r="K9" s="34" t="s">
        <v>106</v>
      </c>
    </row>
    <row r="10" spans="1:11" s="9" customFormat="1" ht="28.8" x14ac:dyDescent="0.3">
      <c r="A10" s="38">
        <v>2014</v>
      </c>
      <c r="B10" s="38" t="s">
        <v>8</v>
      </c>
      <c r="C10" s="11" t="s">
        <v>54</v>
      </c>
      <c r="D10" s="38" t="s">
        <v>97</v>
      </c>
      <c r="E10" s="38" t="s">
        <v>90</v>
      </c>
      <c r="F10" s="38">
        <v>5.0000000000000001E-3</v>
      </c>
      <c r="G10" s="39">
        <v>41746</v>
      </c>
      <c r="H10" s="39">
        <v>41782</v>
      </c>
      <c r="I10" s="39"/>
      <c r="J10" s="38" t="s">
        <v>98</v>
      </c>
      <c r="K10" s="31" t="s">
        <v>100</v>
      </c>
    </row>
    <row r="11" spans="1:11" s="8" customFormat="1" x14ac:dyDescent="0.3">
      <c r="A11" s="32">
        <v>2014</v>
      </c>
      <c r="B11" s="32" t="s">
        <v>92</v>
      </c>
      <c r="C11" s="14" t="s">
        <v>61</v>
      </c>
      <c r="D11" s="32" t="s">
        <v>93</v>
      </c>
      <c r="E11" s="32" t="s">
        <v>90</v>
      </c>
      <c r="F11" s="32">
        <v>1.4999999999999999E-2</v>
      </c>
      <c r="G11" s="33">
        <v>41896</v>
      </c>
      <c r="H11" s="33">
        <v>42123</v>
      </c>
      <c r="I11" s="33"/>
      <c r="J11" s="32" t="s">
        <v>99</v>
      </c>
      <c r="K11" s="34" t="s">
        <v>96</v>
      </c>
    </row>
    <row r="12" spans="1:11" s="9" customFormat="1" x14ac:dyDescent="0.3">
      <c r="A12" s="38">
        <v>2015</v>
      </c>
      <c r="B12" s="38"/>
      <c r="C12" s="11" t="s">
        <v>67</v>
      </c>
      <c r="D12" s="38"/>
      <c r="E12" s="38"/>
      <c r="F12" s="38"/>
      <c r="G12" s="39"/>
      <c r="H12" s="39"/>
      <c r="I12" s="39"/>
      <c r="J12" s="38"/>
      <c r="K12" s="31" t="s">
        <v>91</v>
      </c>
    </row>
    <row r="13" spans="1:11" s="8" customFormat="1" x14ac:dyDescent="0.3">
      <c r="A13" s="32">
        <v>2015</v>
      </c>
      <c r="B13" s="32" t="s">
        <v>8</v>
      </c>
      <c r="C13" s="14" t="s">
        <v>74</v>
      </c>
      <c r="D13" s="32" t="s">
        <v>9</v>
      </c>
      <c r="E13" s="32" t="s">
        <v>90</v>
      </c>
      <c r="F13" s="32">
        <v>1.4999999999999999E-2</v>
      </c>
      <c r="G13" s="33">
        <v>42179</v>
      </c>
      <c r="H13" s="33">
        <v>42231</v>
      </c>
      <c r="I13" s="33"/>
      <c r="J13" s="32" t="s">
        <v>12</v>
      </c>
      <c r="K13" s="34" t="s">
        <v>108</v>
      </c>
    </row>
    <row r="14" spans="1:11" s="8" customFormat="1" x14ac:dyDescent="0.3">
      <c r="A14" s="32"/>
      <c r="B14" s="32"/>
      <c r="C14" s="14" t="s">
        <v>80</v>
      </c>
      <c r="D14" s="32"/>
      <c r="E14" s="32"/>
      <c r="F14" s="32"/>
      <c r="G14" s="33"/>
      <c r="H14" s="33"/>
      <c r="I14" s="33"/>
      <c r="J14" s="32" t="s">
        <v>95</v>
      </c>
      <c r="K14" s="34" t="s">
        <v>123</v>
      </c>
    </row>
    <row r="15" spans="1:11" s="8" customFormat="1" x14ac:dyDescent="0.3">
      <c r="A15" s="32"/>
      <c r="B15" s="32"/>
      <c r="C15" s="14" t="s">
        <v>86</v>
      </c>
      <c r="D15" s="32"/>
      <c r="E15" s="32"/>
      <c r="F15" s="32"/>
      <c r="G15" s="33"/>
      <c r="H15" s="33"/>
      <c r="I15" s="33"/>
      <c r="J15" s="32" t="s">
        <v>95</v>
      </c>
      <c r="K15" s="34"/>
    </row>
    <row r="16" spans="1:11" ht="43.2" x14ac:dyDescent="0.3">
      <c r="A16" s="28">
        <v>2016</v>
      </c>
      <c r="B16" s="28" t="s">
        <v>92</v>
      </c>
      <c r="C16" s="28" t="s">
        <v>124</v>
      </c>
      <c r="D16" s="28" t="s">
        <v>9</v>
      </c>
      <c r="E16" s="28" t="s">
        <v>90</v>
      </c>
      <c r="F16" s="28">
        <v>-0.80500000000000005</v>
      </c>
      <c r="G16" s="29">
        <v>42443</v>
      </c>
      <c r="H16" s="29">
        <v>42779</v>
      </c>
      <c r="I16" s="30" t="s">
        <v>134</v>
      </c>
      <c r="J16" s="28" t="s">
        <v>125</v>
      </c>
      <c r="K16" s="31" t="s">
        <v>128</v>
      </c>
    </row>
    <row r="17" spans="1:11" x14ac:dyDescent="0.3">
      <c r="A17" s="32">
        <v>2016</v>
      </c>
      <c r="B17" s="32" t="s">
        <v>8</v>
      </c>
      <c r="C17" s="32" t="s">
        <v>126</v>
      </c>
      <c r="D17" s="32" t="s">
        <v>9</v>
      </c>
      <c r="E17" s="32"/>
      <c r="F17" s="32">
        <v>1.4999999999999999E-2</v>
      </c>
      <c r="G17" s="33">
        <v>42462</v>
      </c>
      <c r="H17" s="33">
        <v>42507</v>
      </c>
      <c r="I17" s="37" t="s">
        <v>135</v>
      </c>
      <c r="J17" s="32" t="s">
        <v>130</v>
      </c>
      <c r="K17" s="34" t="s">
        <v>131</v>
      </c>
    </row>
    <row r="18" spans="1:11" ht="72" x14ac:dyDescent="0.3">
      <c r="A18" s="35">
        <v>2016</v>
      </c>
      <c r="B18" s="35" t="s">
        <v>8</v>
      </c>
      <c r="C18" s="35" t="s">
        <v>126</v>
      </c>
      <c r="D18" s="35" t="s">
        <v>9</v>
      </c>
      <c r="E18" s="35" t="s">
        <v>90</v>
      </c>
      <c r="F18" s="35">
        <v>1.4999999999999999E-2</v>
      </c>
      <c r="G18" s="36">
        <v>42651</v>
      </c>
      <c r="H18" s="36">
        <v>42753</v>
      </c>
      <c r="I18" s="37" t="s">
        <v>133</v>
      </c>
      <c r="J18" s="35" t="s">
        <v>127</v>
      </c>
      <c r="K18" s="34" t="s">
        <v>132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0"/>
  <sheetViews>
    <sheetView workbookViewId="0">
      <selection activeCell="A8" sqref="A8"/>
    </sheetView>
  </sheetViews>
  <sheetFormatPr defaultColWidth="11.19921875" defaultRowHeight="15.6" x14ac:dyDescent="0.3"/>
  <cols>
    <col min="1" max="1" width="59.5" bestFit="1" customWidth="1"/>
  </cols>
  <sheetData>
    <row r="6" spans="1:12" x14ac:dyDescent="0.3">
      <c r="B6" s="1" t="s">
        <v>112</v>
      </c>
      <c r="C6" s="1" t="s">
        <v>113</v>
      </c>
      <c r="D6" s="1" t="s">
        <v>114</v>
      </c>
      <c r="E6" s="1" t="s">
        <v>115</v>
      </c>
      <c r="F6" s="1" t="s">
        <v>116</v>
      </c>
      <c r="G6" s="1" t="s">
        <v>117</v>
      </c>
      <c r="H6" s="1" t="s">
        <v>118</v>
      </c>
      <c r="I6" s="1" t="s">
        <v>119</v>
      </c>
      <c r="J6" s="1" t="s">
        <v>120</v>
      </c>
      <c r="K6" s="1" t="s">
        <v>121</v>
      </c>
      <c r="L6" s="1" t="s">
        <v>122</v>
      </c>
    </row>
    <row r="7" spans="1:12" ht="30" customHeight="1" x14ac:dyDescent="0.3">
      <c r="A7" s="10" t="s">
        <v>98</v>
      </c>
      <c r="B7" s="10">
        <v>329.809449461913</v>
      </c>
      <c r="C7" s="10">
        <v>35.355468845941999</v>
      </c>
      <c r="D7" s="10">
        <v>-0.27088164272100002</v>
      </c>
      <c r="E7" s="10">
        <v>-1.1251079140989999</v>
      </c>
      <c r="F7" s="10">
        <v>-7.1748093336999996E-2</v>
      </c>
      <c r="G7" s="10">
        <v>1.1406192920000001E-2</v>
      </c>
      <c r="H7" s="10">
        <v>-1.5174545099999999E-4</v>
      </c>
      <c r="I7" s="10">
        <v>2.93615732E-4</v>
      </c>
      <c r="J7" s="10">
        <v>-7.3606561E-4</v>
      </c>
      <c r="K7" s="10">
        <v>-6.2479098829999998E-3</v>
      </c>
      <c r="L7" s="10">
        <v>2.6963980599999999E-4</v>
      </c>
    </row>
    <row r="8" spans="1:12" ht="30" customHeight="1" x14ac:dyDescent="0.3">
      <c r="A8" s="13" t="s">
        <v>12</v>
      </c>
      <c r="B8" s="13">
        <v>318.97757579038699</v>
      </c>
      <c r="C8" s="13">
        <v>35.363782675854999</v>
      </c>
      <c r="D8" s="13">
        <v>0.41948326608600001</v>
      </c>
      <c r="E8" s="13">
        <v>-1.108491599043</v>
      </c>
      <c r="F8" s="13">
        <v>-0.13268867079900001</v>
      </c>
      <c r="G8" s="13">
        <v>1.1139414601E-2</v>
      </c>
      <c r="H8" s="13">
        <v>-1.4346602E-5</v>
      </c>
      <c r="I8" s="13">
        <v>3.7680650000000001E-6</v>
      </c>
      <c r="J8" s="13">
        <v>-8.7880949999999994E-6</v>
      </c>
      <c r="K8" s="13">
        <v>-6.2782539730000001E-3</v>
      </c>
      <c r="L8" s="13">
        <v>5.9812633000000001E-5</v>
      </c>
    </row>
    <row r="9" spans="1:12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2" x14ac:dyDescent="0.3">
      <c r="A10" s="24" t="s">
        <v>111</v>
      </c>
      <c r="B10" s="25">
        <f>((B7-B8)/B8)*100</f>
        <v>3.3958103934691861</v>
      </c>
      <c r="C10" s="25">
        <f t="shared" ref="C10:L10" si="0">((C7-C8)/C8)*100</f>
        <v>-2.3509447474000709E-2</v>
      </c>
      <c r="D10" s="25">
        <f t="shared" si="0"/>
        <v>-164.57507715348663</v>
      </c>
      <c r="E10" s="25">
        <f t="shared" si="0"/>
        <v>1.4990023442979066</v>
      </c>
      <c r="F10" s="25">
        <f t="shared" si="0"/>
        <v>-45.927491092524598</v>
      </c>
      <c r="G10" s="25">
        <f t="shared" si="0"/>
        <v>2.3949042975386829</v>
      </c>
      <c r="H10" s="25">
        <f t="shared" si="0"/>
        <v>957.71004869306341</v>
      </c>
      <c r="I10" s="25">
        <f t="shared" si="0"/>
        <v>7692.2151555241226</v>
      </c>
      <c r="J10" s="25">
        <f t="shared" si="0"/>
        <v>8275.7129389247621</v>
      </c>
      <c r="K10" s="25">
        <f t="shared" si="0"/>
        <v>-0.4833205239943606</v>
      </c>
      <c r="L10" s="25">
        <f t="shared" si="0"/>
        <v>350.8074506601306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Payload</vt:lpstr>
      <vt:lpstr>NIS Camera Model</vt:lpstr>
      <vt:lpstr>Parameters</vt:lpstr>
    </vt:vector>
  </TitlesOfParts>
  <Company>NEON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Leisso</dc:creator>
  <cp:lastModifiedBy>Bridget Hass</cp:lastModifiedBy>
  <dcterms:created xsi:type="dcterms:W3CDTF">2015-08-17T15:33:50Z</dcterms:created>
  <dcterms:modified xsi:type="dcterms:W3CDTF">2017-02-23T17:25:30Z</dcterms:modified>
</cp:coreProperties>
</file>