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68671\OneDrive - Cognizant\Desktop\Supply Chain Data Science\"/>
    </mc:Choice>
  </mc:AlternateContent>
  <xr:revisionPtr revIDLastSave="0" documentId="13_ncr:1_{045B4591-109F-4C74-92F3-51A5263A418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Critical Rat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I31" i="2"/>
  <c r="J31" i="2"/>
  <c r="K31" i="2"/>
  <c r="L31" i="2"/>
  <c r="M31" i="2"/>
  <c r="N31" i="2"/>
  <c r="O31" i="2"/>
  <c r="P31" i="2"/>
  <c r="Q31" i="2"/>
  <c r="R31" i="2"/>
  <c r="S31" i="2"/>
  <c r="T31" i="2"/>
  <c r="G31" i="2"/>
  <c r="K12" i="2"/>
  <c r="L12" i="2"/>
  <c r="M12" i="2"/>
  <c r="N12" i="2"/>
  <c r="O12" i="2"/>
  <c r="P12" i="2"/>
  <c r="Q12" i="2"/>
  <c r="R12" i="2"/>
  <c r="S12" i="2"/>
  <c r="T12" i="2"/>
  <c r="K13" i="2"/>
  <c r="L13" i="2"/>
  <c r="M13" i="2"/>
  <c r="N13" i="2"/>
  <c r="O13" i="2"/>
  <c r="P13" i="2"/>
  <c r="Q13" i="2"/>
  <c r="R13" i="2"/>
  <c r="S13" i="2"/>
  <c r="T13" i="2"/>
  <c r="K14" i="2"/>
  <c r="L14" i="2"/>
  <c r="M14" i="2"/>
  <c r="N14" i="2"/>
  <c r="O14" i="2"/>
  <c r="P14" i="2"/>
  <c r="Q14" i="2"/>
  <c r="R14" i="2"/>
  <c r="S14" i="2"/>
  <c r="T14" i="2"/>
  <c r="K15" i="2"/>
  <c r="L15" i="2"/>
  <c r="M15" i="2"/>
  <c r="N15" i="2"/>
  <c r="O15" i="2"/>
  <c r="P15" i="2"/>
  <c r="Q15" i="2"/>
  <c r="R15" i="2"/>
  <c r="S15" i="2"/>
  <c r="T15" i="2"/>
  <c r="K16" i="2"/>
  <c r="L16" i="2"/>
  <c r="M16" i="2"/>
  <c r="N16" i="2"/>
  <c r="O16" i="2"/>
  <c r="P16" i="2"/>
  <c r="Q16" i="2"/>
  <c r="R16" i="2"/>
  <c r="S16" i="2"/>
  <c r="T16" i="2"/>
  <c r="K17" i="2"/>
  <c r="L17" i="2"/>
  <c r="M17" i="2"/>
  <c r="N17" i="2"/>
  <c r="O17" i="2"/>
  <c r="P17" i="2"/>
  <c r="Q17" i="2"/>
  <c r="R17" i="2"/>
  <c r="S17" i="2"/>
  <c r="T17" i="2"/>
  <c r="K18" i="2"/>
  <c r="L18" i="2"/>
  <c r="M18" i="2"/>
  <c r="N18" i="2"/>
  <c r="O18" i="2"/>
  <c r="P18" i="2"/>
  <c r="Q18" i="2"/>
  <c r="R18" i="2"/>
  <c r="S18" i="2"/>
  <c r="T18" i="2"/>
  <c r="K19" i="2"/>
  <c r="L19" i="2"/>
  <c r="M19" i="2"/>
  <c r="N19" i="2"/>
  <c r="O19" i="2"/>
  <c r="P19" i="2"/>
  <c r="Q19" i="2"/>
  <c r="R19" i="2"/>
  <c r="S19" i="2"/>
  <c r="T19" i="2"/>
  <c r="K20" i="2"/>
  <c r="L20" i="2"/>
  <c r="M20" i="2"/>
  <c r="N20" i="2"/>
  <c r="O20" i="2"/>
  <c r="P20" i="2"/>
  <c r="Q20" i="2"/>
  <c r="R20" i="2"/>
  <c r="S20" i="2"/>
  <c r="T20" i="2"/>
  <c r="K21" i="2"/>
  <c r="L21" i="2"/>
  <c r="M21" i="2"/>
  <c r="N21" i="2"/>
  <c r="O21" i="2"/>
  <c r="P21" i="2"/>
  <c r="Q21" i="2"/>
  <c r="R21" i="2"/>
  <c r="S21" i="2"/>
  <c r="T21" i="2"/>
  <c r="K22" i="2"/>
  <c r="L22" i="2"/>
  <c r="M22" i="2"/>
  <c r="N22" i="2"/>
  <c r="O22" i="2"/>
  <c r="P22" i="2"/>
  <c r="Q22" i="2"/>
  <c r="R22" i="2"/>
  <c r="S22" i="2"/>
  <c r="T22" i="2"/>
  <c r="K23" i="2"/>
  <c r="L23" i="2"/>
  <c r="M23" i="2"/>
  <c r="N23" i="2"/>
  <c r="O23" i="2"/>
  <c r="P23" i="2"/>
  <c r="Q23" i="2"/>
  <c r="R23" i="2"/>
  <c r="S23" i="2"/>
  <c r="T23" i="2"/>
  <c r="K24" i="2"/>
  <c r="L24" i="2"/>
  <c r="M24" i="2"/>
  <c r="N24" i="2"/>
  <c r="O24" i="2"/>
  <c r="P24" i="2"/>
  <c r="Q24" i="2"/>
  <c r="R24" i="2"/>
  <c r="S24" i="2"/>
  <c r="T24" i="2"/>
  <c r="K25" i="2"/>
  <c r="L25" i="2"/>
  <c r="M25" i="2"/>
  <c r="N25" i="2"/>
  <c r="O25" i="2"/>
  <c r="P25" i="2"/>
  <c r="Q25" i="2"/>
  <c r="R25" i="2"/>
  <c r="S25" i="2"/>
  <c r="T25" i="2"/>
  <c r="K26" i="2"/>
  <c r="L26" i="2"/>
  <c r="M26" i="2"/>
  <c r="N26" i="2"/>
  <c r="O26" i="2"/>
  <c r="P26" i="2"/>
  <c r="Q26" i="2"/>
  <c r="R26" i="2"/>
  <c r="S26" i="2"/>
  <c r="T26" i="2"/>
  <c r="K27" i="2"/>
  <c r="L27" i="2"/>
  <c r="M27" i="2"/>
  <c r="N27" i="2"/>
  <c r="O27" i="2"/>
  <c r="P27" i="2"/>
  <c r="Q27" i="2"/>
  <c r="R27" i="2"/>
  <c r="S27" i="2"/>
  <c r="T27" i="2"/>
  <c r="K28" i="2"/>
  <c r="L28" i="2"/>
  <c r="M28" i="2"/>
  <c r="N28" i="2"/>
  <c r="O28" i="2"/>
  <c r="P28" i="2"/>
  <c r="Q28" i="2"/>
  <c r="R28" i="2"/>
  <c r="S28" i="2"/>
  <c r="T28" i="2"/>
  <c r="K29" i="2"/>
  <c r="L29" i="2"/>
  <c r="M29" i="2"/>
  <c r="N29" i="2"/>
  <c r="O29" i="2"/>
  <c r="P29" i="2"/>
  <c r="Q29" i="2"/>
  <c r="R29" i="2"/>
  <c r="S29" i="2"/>
  <c r="T29" i="2"/>
  <c r="K30" i="2"/>
  <c r="L30" i="2"/>
  <c r="M30" i="2"/>
  <c r="N30" i="2"/>
  <c r="O30" i="2"/>
  <c r="P30" i="2"/>
  <c r="Q30" i="2"/>
  <c r="R30" i="2"/>
  <c r="S30" i="2"/>
  <c r="T3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2" i="2"/>
  <c r="F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1" i="2"/>
  <c r="B22" i="1"/>
  <c r="B21" i="1"/>
  <c r="B15" i="1"/>
  <c r="B14" i="1"/>
  <c r="B9" i="1"/>
  <c r="B8" i="1"/>
</calcChain>
</file>

<file path=xl/sharedStrings.xml><?xml version="1.0" encoding="utf-8"?>
<sst xmlns="http://schemas.openxmlformats.org/spreadsheetml/2006/main" count="26" uniqueCount="22">
  <si>
    <t>SKU</t>
  </si>
  <si>
    <t>Apple Juice</t>
  </si>
  <si>
    <t>Mean</t>
  </si>
  <si>
    <t>sd</t>
  </si>
  <si>
    <t>Price</t>
  </si>
  <si>
    <t>Cost</t>
  </si>
  <si>
    <t>C.R</t>
  </si>
  <si>
    <t>Q*</t>
  </si>
  <si>
    <t>Case1:</t>
  </si>
  <si>
    <t>Case2:</t>
  </si>
  <si>
    <t>Discount</t>
  </si>
  <si>
    <t>Penalty for not meeting demand</t>
  </si>
  <si>
    <t>Cs (Shortage cost)</t>
  </si>
  <si>
    <t>Ce (Excess cost)</t>
  </si>
  <si>
    <t>Apple Juice Inventory</t>
  </si>
  <si>
    <t>Sd</t>
  </si>
  <si>
    <t>Proability</t>
  </si>
  <si>
    <t>Expected Demand</t>
  </si>
  <si>
    <t>ORDER QUANTITY</t>
  </si>
  <si>
    <t xml:space="preserve">Price </t>
  </si>
  <si>
    <t>Interval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</si>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</sst>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2669-62FE-4B25-843C-1B9A8CC26CBC}">
  <dimension ref="A2:T31"/>
  <sheetViews>
    <sheetView tabSelected="1" topLeftCell="A7" workbookViewId="0">
      <selection activeCell="Q31" sqref="Q31"/>
    </sheetView>
  </sheetViews>
  <sheetFormatPr defaultRowHeight="14.4" x14ac:dyDescent="0.3"/>
  <cols>
    <col min="1" max="1" width="21.21875" customWidth="1"/>
    <col min="4" max="4" width="14.33203125" customWidth="1"/>
    <col min="5" max="5" width="15.44140625" customWidth="1"/>
    <col min="6" max="6" width="13.77734375" customWidth="1"/>
  </cols>
  <sheetData>
    <row r="2" spans="1:20" x14ac:dyDescent="0.3">
      <c r="A2" s="1" t="s">
        <v>14</v>
      </c>
    </row>
    <row r="4" spans="1:20" x14ac:dyDescent="0.3">
      <c r="A4" s="1" t="s">
        <v>2</v>
      </c>
      <c r="B4">
        <v>50</v>
      </c>
    </row>
    <row r="5" spans="1:20" x14ac:dyDescent="0.3">
      <c r="A5" s="1" t="s">
        <v>15</v>
      </c>
      <c r="B5">
        <v>10</v>
      </c>
    </row>
    <row r="6" spans="1:20" x14ac:dyDescent="0.3">
      <c r="A6" s="1" t="s">
        <v>19</v>
      </c>
      <c r="B6">
        <v>3</v>
      </c>
    </row>
    <row r="7" spans="1:20" x14ac:dyDescent="0.3">
      <c r="A7" s="1" t="s">
        <v>5</v>
      </c>
      <c r="B7">
        <v>1.2</v>
      </c>
    </row>
    <row r="8" spans="1:20" x14ac:dyDescent="0.3">
      <c r="G8" s="6" t="s">
        <v>18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10" spans="1:20" x14ac:dyDescent="0.3">
      <c r="D10" s="4" t="s">
        <v>16</v>
      </c>
      <c r="E10" t="s">
        <v>17</v>
      </c>
      <c r="F10" t="s">
        <v>20</v>
      </c>
      <c r="G10">
        <v>5</v>
      </c>
      <c r="H10">
        <v>10</v>
      </c>
      <c r="I10">
        <v>15</v>
      </c>
      <c r="J10">
        <v>20</v>
      </c>
      <c r="K10">
        <v>25</v>
      </c>
      <c r="L10">
        <v>30</v>
      </c>
      <c r="M10">
        <v>35</v>
      </c>
      <c r="N10">
        <v>40</v>
      </c>
      <c r="O10">
        <v>45</v>
      </c>
      <c r="P10">
        <v>50</v>
      </c>
      <c r="Q10">
        <v>55</v>
      </c>
      <c r="R10">
        <v>60</v>
      </c>
      <c r="S10">
        <v>65</v>
      </c>
      <c r="T10">
        <v>70</v>
      </c>
    </row>
    <row r="11" spans="1:20" x14ac:dyDescent="0.3">
      <c r="D11" s="4">
        <v>0.05</v>
      </c>
      <c r="E11" s="5">
        <f>ROUND(_xlfn.NORM.INV(D11,$B$4,$B$5),0)</f>
        <v>34</v>
      </c>
      <c r="F11">
        <f>D11</f>
        <v>0.05</v>
      </c>
      <c r="G11">
        <f>MIN(G$10,$E11)*$B$6-G$10*$B$7</f>
        <v>9</v>
      </c>
      <c r="H11">
        <f t="shared" ref="H11:T26" si="0">MIN(H$10,$E11)*$B$6-H$10*$B$7</f>
        <v>18</v>
      </c>
      <c r="I11">
        <f t="shared" si="0"/>
        <v>27</v>
      </c>
      <c r="J11">
        <f t="shared" si="0"/>
        <v>36</v>
      </c>
      <c r="K11">
        <f t="shared" si="0"/>
        <v>45</v>
      </c>
      <c r="L11">
        <f t="shared" si="0"/>
        <v>54</v>
      </c>
      <c r="M11">
        <f t="shared" si="0"/>
        <v>60</v>
      </c>
      <c r="N11">
        <f t="shared" si="0"/>
        <v>54</v>
      </c>
      <c r="O11">
        <f t="shared" si="0"/>
        <v>48</v>
      </c>
      <c r="P11">
        <f t="shared" si="0"/>
        <v>42</v>
      </c>
      <c r="Q11">
        <f t="shared" si="0"/>
        <v>36</v>
      </c>
      <c r="R11">
        <f t="shared" si="0"/>
        <v>30</v>
      </c>
      <c r="S11">
        <f t="shared" si="0"/>
        <v>24</v>
      </c>
      <c r="T11">
        <f t="shared" si="0"/>
        <v>18</v>
      </c>
    </row>
    <row r="12" spans="1:20" x14ac:dyDescent="0.3">
      <c r="D12" s="4">
        <v>0.1</v>
      </c>
      <c r="E12" s="5">
        <f t="shared" ref="E12:E30" si="1">ROUND(_xlfn.NORM.INV(D12,$B$4,$B$5),0)</f>
        <v>37</v>
      </c>
      <c r="F12">
        <f>D12-D11</f>
        <v>0.05</v>
      </c>
      <c r="G12">
        <f t="shared" ref="G12:T30" si="2">MIN(G$10,$E12)*$B$6-G$10*$B$7</f>
        <v>9</v>
      </c>
      <c r="H12">
        <f t="shared" si="0"/>
        <v>18</v>
      </c>
      <c r="I12">
        <f t="shared" si="0"/>
        <v>27</v>
      </c>
      <c r="J12">
        <f t="shared" si="0"/>
        <v>36</v>
      </c>
      <c r="K12">
        <f t="shared" si="0"/>
        <v>45</v>
      </c>
      <c r="L12">
        <f t="shared" si="0"/>
        <v>54</v>
      </c>
      <c r="M12">
        <f t="shared" si="0"/>
        <v>63</v>
      </c>
      <c r="N12">
        <f t="shared" si="0"/>
        <v>63</v>
      </c>
      <c r="O12">
        <f t="shared" si="0"/>
        <v>57</v>
      </c>
      <c r="P12">
        <f t="shared" si="0"/>
        <v>51</v>
      </c>
      <c r="Q12">
        <f t="shared" si="0"/>
        <v>45</v>
      </c>
      <c r="R12">
        <f t="shared" si="0"/>
        <v>39</v>
      </c>
      <c r="S12">
        <f t="shared" si="0"/>
        <v>33</v>
      </c>
      <c r="T12">
        <f t="shared" si="0"/>
        <v>27</v>
      </c>
    </row>
    <row r="13" spans="1:20" x14ac:dyDescent="0.3">
      <c r="D13" s="4">
        <v>0.15</v>
      </c>
      <c r="E13" s="5">
        <f t="shared" si="1"/>
        <v>40</v>
      </c>
      <c r="F13">
        <f t="shared" ref="F13:F30" si="3">D13-D12</f>
        <v>4.9999999999999989E-2</v>
      </c>
      <c r="G13">
        <f t="shared" si="2"/>
        <v>9</v>
      </c>
      <c r="H13">
        <f t="shared" si="0"/>
        <v>18</v>
      </c>
      <c r="I13">
        <f t="shared" si="0"/>
        <v>27</v>
      </c>
      <c r="J13">
        <f t="shared" si="0"/>
        <v>36</v>
      </c>
      <c r="K13">
        <f t="shared" si="0"/>
        <v>45</v>
      </c>
      <c r="L13">
        <f t="shared" si="0"/>
        <v>54</v>
      </c>
      <c r="M13">
        <f t="shared" si="0"/>
        <v>63</v>
      </c>
      <c r="N13">
        <f t="shared" si="0"/>
        <v>72</v>
      </c>
      <c r="O13">
        <f t="shared" si="0"/>
        <v>66</v>
      </c>
      <c r="P13">
        <f t="shared" si="0"/>
        <v>60</v>
      </c>
      <c r="Q13">
        <f t="shared" si="0"/>
        <v>54</v>
      </c>
      <c r="R13">
        <f t="shared" si="0"/>
        <v>48</v>
      </c>
      <c r="S13">
        <f t="shared" si="0"/>
        <v>42</v>
      </c>
      <c r="T13">
        <f t="shared" si="0"/>
        <v>36</v>
      </c>
    </row>
    <row r="14" spans="1:20" x14ac:dyDescent="0.3">
      <c r="D14" s="4">
        <v>0.2</v>
      </c>
      <c r="E14" s="5">
        <f t="shared" si="1"/>
        <v>42</v>
      </c>
      <c r="F14">
        <f t="shared" si="3"/>
        <v>5.0000000000000017E-2</v>
      </c>
      <c r="G14">
        <f t="shared" si="2"/>
        <v>9</v>
      </c>
      <c r="H14">
        <f t="shared" si="0"/>
        <v>18</v>
      </c>
      <c r="I14">
        <f t="shared" si="0"/>
        <v>27</v>
      </c>
      <c r="J14">
        <f t="shared" si="0"/>
        <v>36</v>
      </c>
      <c r="K14">
        <f t="shared" si="0"/>
        <v>45</v>
      </c>
      <c r="L14">
        <f t="shared" si="0"/>
        <v>54</v>
      </c>
      <c r="M14">
        <f t="shared" si="0"/>
        <v>63</v>
      </c>
      <c r="N14">
        <f t="shared" si="0"/>
        <v>72</v>
      </c>
      <c r="O14">
        <f t="shared" si="0"/>
        <v>72</v>
      </c>
      <c r="P14">
        <f t="shared" si="0"/>
        <v>66</v>
      </c>
      <c r="Q14">
        <f t="shared" si="0"/>
        <v>60</v>
      </c>
      <c r="R14">
        <f t="shared" si="0"/>
        <v>54</v>
      </c>
      <c r="S14">
        <f t="shared" si="0"/>
        <v>48</v>
      </c>
      <c r="T14">
        <f t="shared" si="0"/>
        <v>42</v>
      </c>
    </row>
    <row r="15" spans="1:20" x14ac:dyDescent="0.3">
      <c r="D15" s="4">
        <v>0.25</v>
      </c>
      <c r="E15" s="5">
        <f t="shared" si="1"/>
        <v>43</v>
      </c>
      <c r="F15">
        <f t="shared" si="3"/>
        <v>4.9999999999999989E-2</v>
      </c>
      <c r="G15">
        <f t="shared" si="2"/>
        <v>9</v>
      </c>
      <c r="H15">
        <f t="shared" si="0"/>
        <v>18</v>
      </c>
      <c r="I15">
        <f t="shared" si="0"/>
        <v>27</v>
      </c>
      <c r="J15">
        <f t="shared" si="0"/>
        <v>36</v>
      </c>
      <c r="K15">
        <f t="shared" si="0"/>
        <v>45</v>
      </c>
      <c r="L15">
        <f t="shared" si="0"/>
        <v>54</v>
      </c>
      <c r="M15">
        <f t="shared" si="0"/>
        <v>63</v>
      </c>
      <c r="N15">
        <f t="shared" si="0"/>
        <v>72</v>
      </c>
      <c r="O15">
        <f t="shared" si="0"/>
        <v>75</v>
      </c>
      <c r="P15">
        <f t="shared" si="0"/>
        <v>69</v>
      </c>
      <c r="Q15">
        <f t="shared" si="0"/>
        <v>63</v>
      </c>
      <c r="R15">
        <f t="shared" si="0"/>
        <v>57</v>
      </c>
      <c r="S15">
        <f t="shared" si="0"/>
        <v>51</v>
      </c>
      <c r="T15">
        <f t="shared" si="0"/>
        <v>45</v>
      </c>
    </row>
    <row r="16" spans="1:20" x14ac:dyDescent="0.3">
      <c r="D16" s="4">
        <v>0.3</v>
      </c>
      <c r="E16" s="5">
        <f t="shared" si="1"/>
        <v>45</v>
      </c>
      <c r="F16">
        <f t="shared" si="3"/>
        <v>4.9999999999999989E-2</v>
      </c>
      <c r="G16">
        <f t="shared" si="2"/>
        <v>9</v>
      </c>
      <c r="H16">
        <f t="shared" si="0"/>
        <v>18</v>
      </c>
      <c r="I16">
        <f t="shared" si="0"/>
        <v>27</v>
      </c>
      <c r="J16">
        <f t="shared" si="0"/>
        <v>36</v>
      </c>
      <c r="K16">
        <f t="shared" si="0"/>
        <v>45</v>
      </c>
      <c r="L16">
        <f t="shared" si="0"/>
        <v>54</v>
      </c>
      <c r="M16">
        <f t="shared" si="0"/>
        <v>63</v>
      </c>
      <c r="N16">
        <f t="shared" si="0"/>
        <v>72</v>
      </c>
      <c r="O16">
        <f t="shared" si="0"/>
        <v>81</v>
      </c>
      <c r="P16">
        <f t="shared" si="0"/>
        <v>75</v>
      </c>
      <c r="Q16">
        <f t="shared" si="0"/>
        <v>69</v>
      </c>
      <c r="R16">
        <f t="shared" si="0"/>
        <v>63</v>
      </c>
      <c r="S16">
        <f t="shared" si="0"/>
        <v>57</v>
      </c>
      <c r="T16">
        <f t="shared" si="0"/>
        <v>51</v>
      </c>
    </row>
    <row r="17" spans="4:20" x14ac:dyDescent="0.3">
      <c r="D17" s="4">
        <v>0.35</v>
      </c>
      <c r="E17" s="5">
        <f t="shared" si="1"/>
        <v>46</v>
      </c>
      <c r="F17">
        <f t="shared" si="3"/>
        <v>4.9999999999999989E-2</v>
      </c>
      <c r="G17">
        <f t="shared" si="2"/>
        <v>9</v>
      </c>
      <c r="H17">
        <f t="shared" si="0"/>
        <v>18</v>
      </c>
      <c r="I17">
        <f t="shared" si="0"/>
        <v>27</v>
      </c>
      <c r="J17">
        <f t="shared" si="0"/>
        <v>36</v>
      </c>
      <c r="K17">
        <f t="shared" si="0"/>
        <v>45</v>
      </c>
      <c r="L17">
        <f t="shared" si="0"/>
        <v>54</v>
      </c>
      <c r="M17">
        <f t="shared" si="0"/>
        <v>63</v>
      </c>
      <c r="N17">
        <f t="shared" si="0"/>
        <v>72</v>
      </c>
      <c r="O17">
        <f t="shared" si="0"/>
        <v>81</v>
      </c>
      <c r="P17">
        <f t="shared" si="0"/>
        <v>78</v>
      </c>
      <c r="Q17">
        <f t="shared" si="0"/>
        <v>72</v>
      </c>
      <c r="R17">
        <f t="shared" si="0"/>
        <v>66</v>
      </c>
      <c r="S17">
        <f t="shared" si="0"/>
        <v>60</v>
      </c>
      <c r="T17">
        <f t="shared" si="0"/>
        <v>54</v>
      </c>
    </row>
    <row r="18" spans="4:20" x14ac:dyDescent="0.3">
      <c r="D18" s="4">
        <v>0.4</v>
      </c>
      <c r="E18" s="5">
        <f t="shared" si="1"/>
        <v>47</v>
      </c>
      <c r="F18">
        <f t="shared" si="3"/>
        <v>5.0000000000000044E-2</v>
      </c>
      <c r="G18">
        <f t="shared" si="2"/>
        <v>9</v>
      </c>
      <c r="H18">
        <f t="shared" si="0"/>
        <v>18</v>
      </c>
      <c r="I18">
        <f t="shared" si="0"/>
        <v>27</v>
      </c>
      <c r="J18">
        <f t="shared" si="0"/>
        <v>36</v>
      </c>
      <c r="K18">
        <f t="shared" si="0"/>
        <v>45</v>
      </c>
      <c r="L18">
        <f t="shared" si="0"/>
        <v>54</v>
      </c>
      <c r="M18">
        <f t="shared" si="0"/>
        <v>63</v>
      </c>
      <c r="N18">
        <f t="shared" si="0"/>
        <v>72</v>
      </c>
      <c r="O18">
        <f t="shared" si="0"/>
        <v>81</v>
      </c>
      <c r="P18">
        <f t="shared" si="0"/>
        <v>81</v>
      </c>
      <c r="Q18">
        <f t="shared" si="0"/>
        <v>75</v>
      </c>
      <c r="R18">
        <f t="shared" si="0"/>
        <v>69</v>
      </c>
      <c r="S18">
        <f t="shared" si="0"/>
        <v>63</v>
      </c>
      <c r="T18">
        <f t="shared" si="0"/>
        <v>57</v>
      </c>
    </row>
    <row r="19" spans="4:20" x14ac:dyDescent="0.3">
      <c r="D19" s="4">
        <v>0.45</v>
      </c>
      <c r="E19" s="5">
        <f t="shared" si="1"/>
        <v>49</v>
      </c>
      <c r="F19">
        <f t="shared" si="3"/>
        <v>4.9999999999999989E-2</v>
      </c>
      <c r="G19">
        <f t="shared" si="2"/>
        <v>9</v>
      </c>
      <c r="H19">
        <f t="shared" si="0"/>
        <v>18</v>
      </c>
      <c r="I19">
        <f t="shared" si="0"/>
        <v>27</v>
      </c>
      <c r="J19">
        <f t="shared" si="0"/>
        <v>36</v>
      </c>
      <c r="K19">
        <f t="shared" si="0"/>
        <v>45</v>
      </c>
      <c r="L19">
        <f t="shared" si="0"/>
        <v>54</v>
      </c>
      <c r="M19">
        <f t="shared" si="0"/>
        <v>63</v>
      </c>
      <c r="N19">
        <f t="shared" si="0"/>
        <v>72</v>
      </c>
      <c r="O19">
        <f t="shared" si="0"/>
        <v>81</v>
      </c>
      <c r="P19">
        <f t="shared" si="0"/>
        <v>87</v>
      </c>
      <c r="Q19">
        <f t="shared" si="0"/>
        <v>81</v>
      </c>
      <c r="R19">
        <f t="shared" si="0"/>
        <v>75</v>
      </c>
      <c r="S19">
        <f t="shared" si="0"/>
        <v>69</v>
      </c>
      <c r="T19">
        <f t="shared" si="0"/>
        <v>63</v>
      </c>
    </row>
    <row r="20" spans="4:20" x14ac:dyDescent="0.3">
      <c r="D20" s="4">
        <v>0.5</v>
      </c>
      <c r="E20" s="5">
        <f t="shared" si="1"/>
        <v>50</v>
      </c>
      <c r="F20">
        <f t="shared" si="3"/>
        <v>4.9999999999999989E-2</v>
      </c>
      <c r="G20">
        <f t="shared" si="2"/>
        <v>9</v>
      </c>
      <c r="H20">
        <f t="shared" si="0"/>
        <v>18</v>
      </c>
      <c r="I20">
        <f t="shared" si="0"/>
        <v>27</v>
      </c>
      <c r="J20">
        <f t="shared" si="0"/>
        <v>36</v>
      </c>
      <c r="K20">
        <f t="shared" si="0"/>
        <v>45</v>
      </c>
      <c r="L20">
        <f t="shared" si="0"/>
        <v>54</v>
      </c>
      <c r="M20">
        <f t="shared" si="0"/>
        <v>63</v>
      </c>
      <c r="N20">
        <f t="shared" si="0"/>
        <v>72</v>
      </c>
      <c r="O20">
        <f t="shared" si="0"/>
        <v>81</v>
      </c>
      <c r="P20">
        <f t="shared" si="0"/>
        <v>90</v>
      </c>
      <c r="Q20">
        <f t="shared" si="0"/>
        <v>84</v>
      </c>
      <c r="R20">
        <f t="shared" si="0"/>
        <v>78</v>
      </c>
      <c r="S20">
        <f t="shared" si="0"/>
        <v>72</v>
      </c>
      <c r="T20">
        <f t="shared" si="0"/>
        <v>66</v>
      </c>
    </row>
    <row r="21" spans="4:20" x14ac:dyDescent="0.3">
      <c r="D21" s="4">
        <v>0.55000000000000004</v>
      </c>
      <c r="E21" s="5">
        <f t="shared" si="1"/>
        <v>51</v>
      </c>
      <c r="F21">
        <f t="shared" si="3"/>
        <v>5.0000000000000044E-2</v>
      </c>
      <c r="G21">
        <f t="shared" si="2"/>
        <v>9</v>
      </c>
      <c r="H21">
        <f t="shared" si="0"/>
        <v>18</v>
      </c>
      <c r="I21">
        <f t="shared" si="0"/>
        <v>27</v>
      </c>
      <c r="J21">
        <f t="shared" si="0"/>
        <v>36</v>
      </c>
      <c r="K21">
        <f t="shared" si="0"/>
        <v>45</v>
      </c>
      <c r="L21">
        <f t="shared" si="0"/>
        <v>54</v>
      </c>
      <c r="M21">
        <f t="shared" si="0"/>
        <v>63</v>
      </c>
      <c r="N21">
        <f t="shared" si="0"/>
        <v>72</v>
      </c>
      <c r="O21">
        <f t="shared" si="0"/>
        <v>81</v>
      </c>
      <c r="P21">
        <f t="shared" si="0"/>
        <v>90</v>
      </c>
      <c r="Q21">
        <f t="shared" si="0"/>
        <v>87</v>
      </c>
      <c r="R21">
        <f t="shared" si="0"/>
        <v>81</v>
      </c>
      <c r="S21">
        <f t="shared" si="0"/>
        <v>75</v>
      </c>
      <c r="T21">
        <f t="shared" si="0"/>
        <v>69</v>
      </c>
    </row>
    <row r="22" spans="4:20" x14ac:dyDescent="0.3">
      <c r="D22" s="4">
        <v>0.6</v>
      </c>
      <c r="E22" s="5">
        <f t="shared" si="1"/>
        <v>53</v>
      </c>
      <c r="F22">
        <f t="shared" si="3"/>
        <v>4.9999999999999933E-2</v>
      </c>
      <c r="G22">
        <f t="shared" si="2"/>
        <v>9</v>
      </c>
      <c r="H22">
        <f t="shared" si="0"/>
        <v>18</v>
      </c>
      <c r="I22">
        <f t="shared" si="0"/>
        <v>27</v>
      </c>
      <c r="J22">
        <f t="shared" si="0"/>
        <v>36</v>
      </c>
      <c r="K22">
        <f t="shared" si="0"/>
        <v>45</v>
      </c>
      <c r="L22">
        <f t="shared" si="0"/>
        <v>54</v>
      </c>
      <c r="M22">
        <f t="shared" si="0"/>
        <v>63</v>
      </c>
      <c r="N22">
        <f t="shared" si="0"/>
        <v>72</v>
      </c>
      <c r="O22">
        <f t="shared" si="0"/>
        <v>81</v>
      </c>
      <c r="P22">
        <f t="shared" si="0"/>
        <v>90</v>
      </c>
      <c r="Q22">
        <f t="shared" si="0"/>
        <v>93</v>
      </c>
      <c r="R22">
        <f t="shared" si="0"/>
        <v>87</v>
      </c>
      <c r="S22">
        <f t="shared" si="0"/>
        <v>81</v>
      </c>
      <c r="T22">
        <f t="shared" si="0"/>
        <v>75</v>
      </c>
    </row>
    <row r="23" spans="4:20" x14ac:dyDescent="0.3">
      <c r="D23" s="4">
        <v>0.65</v>
      </c>
      <c r="E23" s="5">
        <f t="shared" si="1"/>
        <v>54</v>
      </c>
      <c r="F23">
        <f t="shared" si="3"/>
        <v>5.0000000000000044E-2</v>
      </c>
      <c r="G23">
        <f t="shared" si="2"/>
        <v>9</v>
      </c>
      <c r="H23">
        <f t="shared" si="0"/>
        <v>18</v>
      </c>
      <c r="I23">
        <f t="shared" si="0"/>
        <v>27</v>
      </c>
      <c r="J23">
        <f t="shared" si="0"/>
        <v>36</v>
      </c>
      <c r="K23">
        <f t="shared" si="0"/>
        <v>45</v>
      </c>
      <c r="L23">
        <f t="shared" si="0"/>
        <v>54</v>
      </c>
      <c r="M23">
        <f t="shared" si="0"/>
        <v>63</v>
      </c>
      <c r="N23">
        <f t="shared" si="0"/>
        <v>72</v>
      </c>
      <c r="O23">
        <f t="shared" si="0"/>
        <v>81</v>
      </c>
      <c r="P23">
        <f t="shared" si="0"/>
        <v>90</v>
      </c>
      <c r="Q23">
        <f t="shared" si="0"/>
        <v>96</v>
      </c>
      <c r="R23">
        <f t="shared" si="0"/>
        <v>90</v>
      </c>
      <c r="S23">
        <f t="shared" si="0"/>
        <v>84</v>
      </c>
      <c r="T23">
        <f t="shared" si="0"/>
        <v>78</v>
      </c>
    </row>
    <row r="24" spans="4:20" x14ac:dyDescent="0.3">
      <c r="D24" s="4">
        <v>0.7</v>
      </c>
      <c r="E24" s="5">
        <f t="shared" si="1"/>
        <v>55</v>
      </c>
      <c r="F24">
        <f t="shared" si="3"/>
        <v>4.9999999999999933E-2</v>
      </c>
      <c r="G24">
        <f t="shared" si="2"/>
        <v>9</v>
      </c>
      <c r="H24">
        <f t="shared" si="0"/>
        <v>18</v>
      </c>
      <c r="I24">
        <f t="shared" si="0"/>
        <v>27</v>
      </c>
      <c r="J24">
        <f t="shared" si="0"/>
        <v>36</v>
      </c>
      <c r="K24">
        <f t="shared" si="0"/>
        <v>45</v>
      </c>
      <c r="L24">
        <f t="shared" si="0"/>
        <v>54</v>
      </c>
      <c r="M24">
        <f t="shared" si="0"/>
        <v>63</v>
      </c>
      <c r="N24">
        <f t="shared" si="0"/>
        <v>72</v>
      </c>
      <c r="O24">
        <f t="shared" si="0"/>
        <v>81</v>
      </c>
      <c r="P24">
        <f t="shared" si="0"/>
        <v>90</v>
      </c>
      <c r="Q24">
        <f t="shared" si="0"/>
        <v>99</v>
      </c>
      <c r="R24">
        <f t="shared" si="0"/>
        <v>93</v>
      </c>
      <c r="S24">
        <f t="shared" si="0"/>
        <v>87</v>
      </c>
      <c r="T24">
        <f t="shared" si="0"/>
        <v>81</v>
      </c>
    </row>
    <row r="25" spans="4:20" x14ac:dyDescent="0.3">
      <c r="D25" s="4">
        <v>0.75</v>
      </c>
      <c r="E25" s="5">
        <f t="shared" si="1"/>
        <v>57</v>
      </c>
      <c r="F25">
        <f t="shared" si="3"/>
        <v>5.0000000000000044E-2</v>
      </c>
      <c r="G25">
        <f t="shared" si="2"/>
        <v>9</v>
      </c>
      <c r="H25">
        <f t="shared" si="0"/>
        <v>18</v>
      </c>
      <c r="I25">
        <f t="shared" si="0"/>
        <v>27</v>
      </c>
      <c r="J25">
        <f t="shared" si="0"/>
        <v>36</v>
      </c>
      <c r="K25">
        <f t="shared" si="0"/>
        <v>45</v>
      </c>
      <c r="L25">
        <f t="shared" si="0"/>
        <v>54</v>
      </c>
      <c r="M25">
        <f t="shared" si="0"/>
        <v>63</v>
      </c>
      <c r="N25">
        <f t="shared" si="0"/>
        <v>72</v>
      </c>
      <c r="O25">
        <f t="shared" si="0"/>
        <v>81</v>
      </c>
      <c r="P25">
        <f t="shared" si="0"/>
        <v>90</v>
      </c>
      <c r="Q25">
        <f t="shared" si="0"/>
        <v>99</v>
      </c>
      <c r="R25">
        <f t="shared" si="0"/>
        <v>99</v>
      </c>
      <c r="S25">
        <f t="shared" si="0"/>
        <v>93</v>
      </c>
      <c r="T25">
        <f t="shared" si="0"/>
        <v>87</v>
      </c>
    </row>
    <row r="26" spans="4:20" x14ac:dyDescent="0.3">
      <c r="D26" s="4">
        <v>0.8</v>
      </c>
      <c r="E26" s="5">
        <f t="shared" si="1"/>
        <v>58</v>
      </c>
      <c r="F26">
        <f t="shared" si="3"/>
        <v>5.0000000000000044E-2</v>
      </c>
      <c r="G26">
        <f t="shared" si="2"/>
        <v>9</v>
      </c>
      <c r="H26">
        <f t="shared" si="0"/>
        <v>18</v>
      </c>
      <c r="I26">
        <f t="shared" si="0"/>
        <v>27</v>
      </c>
      <c r="J26">
        <f t="shared" si="0"/>
        <v>36</v>
      </c>
      <c r="K26">
        <f t="shared" si="0"/>
        <v>45</v>
      </c>
      <c r="L26">
        <f t="shared" si="0"/>
        <v>54</v>
      </c>
      <c r="M26">
        <f t="shared" si="0"/>
        <v>63</v>
      </c>
      <c r="N26">
        <f t="shared" si="0"/>
        <v>72</v>
      </c>
      <c r="O26">
        <f t="shared" si="0"/>
        <v>81</v>
      </c>
      <c r="P26">
        <f t="shared" si="0"/>
        <v>90</v>
      </c>
      <c r="Q26">
        <f t="shared" si="0"/>
        <v>99</v>
      </c>
      <c r="R26">
        <f t="shared" si="0"/>
        <v>102</v>
      </c>
      <c r="S26">
        <f t="shared" si="0"/>
        <v>96</v>
      </c>
      <c r="T26">
        <f t="shared" si="0"/>
        <v>90</v>
      </c>
    </row>
    <row r="27" spans="4:20" x14ac:dyDescent="0.3">
      <c r="D27" s="4">
        <v>0.85</v>
      </c>
      <c r="E27" s="5">
        <f t="shared" si="1"/>
        <v>60</v>
      </c>
      <c r="F27">
        <f t="shared" si="3"/>
        <v>4.9999999999999933E-2</v>
      </c>
      <c r="G27">
        <f t="shared" si="2"/>
        <v>9</v>
      </c>
      <c r="H27">
        <f t="shared" si="2"/>
        <v>18</v>
      </c>
      <c r="I27">
        <f t="shared" si="2"/>
        <v>27</v>
      </c>
      <c r="J27">
        <f t="shared" si="2"/>
        <v>36</v>
      </c>
      <c r="K27">
        <f t="shared" si="2"/>
        <v>45</v>
      </c>
      <c r="L27">
        <f t="shared" si="2"/>
        <v>54</v>
      </c>
      <c r="M27">
        <f t="shared" si="2"/>
        <v>63</v>
      </c>
      <c r="N27">
        <f t="shared" si="2"/>
        <v>72</v>
      </c>
      <c r="O27">
        <f t="shared" si="2"/>
        <v>81</v>
      </c>
      <c r="P27">
        <f t="shared" si="2"/>
        <v>90</v>
      </c>
      <c r="Q27">
        <f t="shared" si="2"/>
        <v>99</v>
      </c>
      <c r="R27">
        <f t="shared" si="2"/>
        <v>108</v>
      </c>
      <c r="S27">
        <f t="shared" si="2"/>
        <v>102</v>
      </c>
      <c r="T27">
        <f t="shared" si="2"/>
        <v>96</v>
      </c>
    </row>
    <row r="28" spans="4:20" x14ac:dyDescent="0.3">
      <c r="D28" s="4">
        <v>0.9</v>
      </c>
      <c r="E28" s="5">
        <f t="shared" si="1"/>
        <v>63</v>
      </c>
      <c r="F28">
        <f t="shared" si="3"/>
        <v>5.0000000000000044E-2</v>
      </c>
      <c r="G28">
        <f t="shared" si="2"/>
        <v>9</v>
      </c>
      <c r="H28">
        <f t="shared" si="2"/>
        <v>18</v>
      </c>
      <c r="I28">
        <f t="shared" si="2"/>
        <v>27</v>
      </c>
      <c r="J28">
        <f t="shared" si="2"/>
        <v>36</v>
      </c>
      <c r="K28">
        <f t="shared" si="2"/>
        <v>45</v>
      </c>
      <c r="L28">
        <f t="shared" si="2"/>
        <v>54</v>
      </c>
      <c r="M28">
        <f t="shared" si="2"/>
        <v>63</v>
      </c>
      <c r="N28">
        <f t="shared" si="2"/>
        <v>72</v>
      </c>
      <c r="O28">
        <f t="shared" si="2"/>
        <v>81</v>
      </c>
      <c r="P28">
        <f t="shared" si="2"/>
        <v>90</v>
      </c>
      <c r="Q28">
        <f t="shared" si="2"/>
        <v>99</v>
      </c>
      <c r="R28">
        <f t="shared" si="2"/>
        <v>108</v>
      </c>
      <c r="S28">
        <f t="shared" si="2"/>
        <v>111</v>
      </c>
      <c r="T28">
        <f t="shared" si="2"/>
        <v>105</v>
      </c>
    </row>
    <row r="29" spans="4:20" x14ac:dyDescent="0.3">
      <c r="D29" s="4">
        <v>0.95</v>
      </c>
      <c r="E29" s="5">
        <f t="shared" si="1"/>
        <v>66</v>
      </c>
      <c r="F29">
        <f t="shared" si="3"/>
        <v>4.9999999999999933E-2</v>
      </c>
      <c r="G29">
        <f t="shared" si="2"/>
        <v>9</v>
      </c>
      <c r="H29">
        <f t="shared" si="2"/>
        <v>18</v>
      </c>
      <c r="I29">
        <f t="shared" si="2"/>
        <v>27</v>
      </c>
      <c r="J29">
        <f t="shared" si="2"/>
        <v>36</v>
      </c>
      <c r="K29">
        <f t="shared" si="2"/>
        <v>45</v>
      </c>
      <c r="L29">
        <f t="shared" si="2"/>
        <v>54</v>
      </c>
      <c r="M29">
        <f t="shared" si="2"/>
        <v>63</v>
      </c>
      <c r="N29">
        <f t="shared" si="2"/>
        <v>72</v>
      </c>
      <c r="O29">
        <f t="shared" si="2"/>
        <v>81</v>
      </c>
      <c r="P29">
        <f t="shared" si="2"/>
        <v>90</v>
      </c>
      <c r="Q29">
        <f t="shared" si="2"/>
        <v>99</v>
      </c>
      <c r="R29">
        <f t="shared" si="2"/>
        <v>108</v>
      </c>
      <c r="S29">
        <f t="shared" si="2"/>
        <v>117</v>
      </c>
      <c r="T29">
        <f t="shared" si="2"/>
        <v>114</v>
      </c>
    </row>
    <row r="30" spans="4:20" x14ac:dyDescent="0.3">
      <c r="D30" s="4">
        <v>0.99</v>
      </c>
      <c r="E30" s="5">
        <f t="shared" si="1"/>
        <v>73</v>
      </c>
      <c r="F30">
        <f t="shared" si="3"/>
        <v>4.0000000000000036E-2</v>
      </c>
      <c r="G30">
        <f t="shared" si="2"/>
        <v>9</v>
      </c>
      <c r="H30">
        <f t="shared" si="2"/>
        <v>18</v>
      </c>
      <c r="I30">
        <f t="shared" si="2"/>
        <v>27</v>
      </c>
      <c r="J30">
        <f t="shared" si="2"/>
        <v>36</v>
      </c>
      <c r="K30">
        <f t="shared" si="2"/>
        <v>45</v>
      </c>
      <c r="L30">
        <f t="shared" si="2"/>
        <v>54</v>
      </c>
      <c r="M30">
        <f t="shared" si="2"/>
        <v>63</v>
      </c>
      <c r="N30">
        <f t="shared" si="2"/>
        <v>72</v>
      </c>
      <c r="O30">
        <f t="shared" si="2"/>
        <v>81</v>
      </c>
      <c r="P30">
        <f t="shared" si="2"/>
        <v>90</v>
      </c>
      <c r="Q30">
        <f t="shared" si="2"/>
        <v>99</v>
      </c>
      <c r="R30">
        <f t="shared" si="2"/>
        <v>108</v>
      </c>
      <c r="S30">
        <f t="shared" si="2"/>
        <v>117</v>
      </c>
      <c r="T30">
        <f t="shared" si="2"/>
        <v>126</v>
      </c>
    </row>
    <row r="31" spans="4:20" x14ac:dyDescent="0.3">
      <c r="F31" t="s">
        <v>21</v>
      </c>
      <c r="G31">
        <f>SUMPRODUCT($F11:$F30,G11:G30)</f>
        <v>8.91</v>
      </c>
      <c r="H31">
        <f t="shared" ref="H31:T31" si="4">SUMPRODUCT($F11:$F30,H11:H30)</f>
        <v>17.82</v>
      </c>
      <c r="I31">
        <f t="shared" si="4"/>
        <v>26.73</v>
      </c>
      <c r="J31">
        <f t="shared" si="4"/>
        <v>35.64</v>
      </c>
      <c r="K31">
        <f t="shared" si="4"/>
        <v>44.550000000000004</v>
      </c>
      <c r="L31">
        <f t="shared" si="4"/>
        <v>53.46</v>
      </c>
      <c r="M31">
        <f t="shared" si="4"/>
        <v>62.22000000000002</v>
      </c>
      <c r="N31">
        <f t="shared" si="4"/>
        <v>69.929999999999978</v>
      </c>
      <c r="O31">
        <f t="shared" si="4"/>
        <v>75.84</v>
      </c>
      <c r="P31">
        <f t="shared" si="4"/>
        <v>79.050000000000011</v>
      </c>
      <c r="Q31">
        <f t="shared" si="4"/>
        <v>79.41</v>
      </c>
      <c r="R31">
        <f t="shared" si="4"/>
        <v>77.070000000000007</v>
      </c>
      <c r="S31">
        <f t="shared" si="4"/>
        <v>72.930000000000007</v>
      </c>
      <c r="T31">
        <f t="shared" si="4"/>
        <v>67.740000000000009</v>
      </c>
    </row>
  </sheetData>
  <mergeCells count="1">
    <mergeCell ref="G8:T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10" sqref="A10"/>
    </sheetView>
  </sheetViews>
  <sheetFormatPr defaultRowHeight="14.4" x14ac:dyDescent="0.3"/>
  <cols>
    <col min="1" max="1" width="15.33203125" customWidth="1"/>
    <col min="2" max="2" width="10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50</v>
      </c>
    </row>
    <row r="3" spans="1:2" x14ac:dyDescent="0.3">
      <c r="A3" t="s">
        <v>3</v>
      </c>
      <c r="B3">
        <v>10</v>
      </c>
    </row>
    <row r="4" spans="1:2" x14ac:dyDescent="0.3">
      <c r="A4" t="s">
        <v>4</v>
      </c>
      <c r="B4">
        <v>3</v>
      </c>
    </row>
    <row r="5" spans="1:2" x14ac:dyDescent="0.3">
      <c r="A5" t="s">
        <v>5</v>
      </c>
      <c r="B5">
        <v>1.2</v>
      </c>
    </row>
    <row r="8" spans="1:2" x14ac:dyDescent="0.3">
      <c r="A8" s="1" t="s">
        <v>12</v>
      </c>
      <c r="B8">
        <f>B4-B5</f>
        <v>1.8</v>
      </c>
    </row>
    <row r="9" spans="1:2" x14ac:dyDescent="0.3">
      <c r="A9" s="1" t="s">
        <v>13</v>
      </c>
      <c r="B9">
        <f>B5</f>
        <v>1.2</v>
      </c>
    </row>
    <row r="12" spans="1:2" x14ac:dyDescent="0.3">
      <c r="A12" t="s">
        <v>8</v>
      </c>
    </row>
    <row r="14" spans="1:2" x14ac:dyDescent="0.3">
      <c r="A14" s="1" t="s">
        <v>6</v>
      </c>
      <c r="B14">
        <f>B8/(B9+B8)</f>
        <v>0.6</v>
      </c>
    </row>
    <row r="15" spans="1:2" x14ac:dyDescent="0.3">
      <c r="A15" s="1" t="s">
        <v>7</v>
      </c>
      <c r="B15">
        <f>_xlfn.NORM.INV(B14,B2,B3)</f>
        <v>52.533471031357998</v>
      </c>
    </row>
    <row r="17" spans="1:2" x14ac:dyDescent="0.3">
      <c r="A17" t="s">
        <v>9</v>
      </c>
    </row>
    <row r="18" spans="1:2" x14ac:dyDescent="0.3">
      <c r="A18" t="s">
        <v>10</v>
      </c>
      <c r="B18">
        <v>0.7</v>
      </c>
    </row>
    <row r="19" spans="1:2" ht="29.4" customHeight="1" x14ac:dyDescent="0.3">
      <c r="A19" s="2" t="s">
        <v>11</v>
      </c>
      <c r="B19" s="3">
        <v>0.3</v>
      </c>
    </row>
    <row r="21" spans="1:2" x14ac:dyDescent="0.3">
      <c r="A21" s="1" t="s">
        <v>6</v>
      </c>
      <c r="B21">
        <f>(B8+B19)/(B8+B19+B9-B18)</f>
        <v>0.80769230769230782</v>
      </c>
    </row>
    <row r="22" spans="1:2" x14ac:dyDescent="0.3">
      <c r="A22" s="1" t="s">
        <v>7</v>
      </c>
      <c r="B22">
        <f>_xlfn.NORM.INV(B21,B2,B3)</f>
        <v>58.694237732888865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Critical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Atfan (Cognizant)</dc:creator>
  <cp:lastModifiedBy>Deshmukh, Atfan (Cognizant)</cp:lastModifiedBy>
  <dcterms:created xsi:type="dcterms:W3CDTF">2015-06-05T18:17:20Z</dcterms:created>
  <dcterms:modified xsi:type="dcterms:W3CDTF">2023-01-27T18:05:52Z</dcterms:modified>
</cp:coreProperties>
</file>