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D:\DATA ANALYSIS\excel\Projects\"/>
    </mc:Choice>
  </mc:AlternateContent>
  <xr:revisionPtr revIDLastSave="0" documentId="13_ncr:1_{C87CF226-D1D3-4FA2-A88F-9C7D1A5E4087}" xr6:coauthVersionLast="47" xr6:coauthVersionMax="47" xr10:uidLastSave="{00000000-0000-0000-0000-000000000000}"/>
  <bookViews>
    <workbookView xWindow="-108" yWindow="-108" windowWidth="23256" windowHeight="12456" firstSheet="1" activeTab="7" xr2:uid="{00000000-000D-0000-FFFF-FFFF00000000}"/>
  </bookViews>
  <sheets>
    <sheet name="Sales and Profit Analysis" sheetId="4" r:id="rId1"/>
    <sheet name="Waterfall chart" sheetId="5" r:id="rId2"/>
    <sheet name="Pie Chart" sheetId="6" r:id="rId3"/>
    <sheet name="Map Chart" sheetId="7" r:id="rId4"/>
    <sheet name="Top 5 Subcategories" sheetId="8" r:id="rId5"/>
    <sheet name="KPIs" sheetId="9" r:id="rId6"/>
    <sheet name="KPI YOY" sheetId="10" r:id="rId7"/>
    <sheet name="Dashboard" sheetId="11" r:id="rId8"/>
    <sheet name="Data" sheetId="1" r:id="rId9"/>
    <sheet name="layout" sheetId="2" r:id="rId10"/>
  </sheets>
  <definedNames>
    <definedName name="_xlchart.v1.0" hidden="1">'Waterfall chart'!$D$4:$D$7</definedName>
    <definedName name="_xlchart.v1.1" hidden="1">'Waterfall chart'!$E$3</definedName>
    <definedName name="_xlchart.v1.13" hidden="1">'Waterfall chart'!$D$4:$D$7</definedName>
    <definedName name="_xlchart.v1.14" hidden="1">'Waterfall chart'!$E$3</definedName>
    <definedName name="_xlchart.v1.15" hidden="1">'Waterfall chart'!$E$4:$E$7</definedName>
    <definedName name="_xlchart.v1.2" hidden="1">'Waterfall chart'!$E$4:$E$7</definedName>
    <definedName name="_xlchart.v5.10" hidden="1">'Map Chart'!$E$2</definedName>
    <definedName name="_xlchart.v5.11" hidden="1">'Map Chart'!$E$3</definedName>
    <definedName name="_xlchart.v5.12" hidden="1">'Map Chart'!$E$4:$E$53</definedName>
    <definedName name="_xlchart.v5.16" hidden="1">'Map Chart'!$D$3</definedName>
    <definedName name="_xlchart.v5.17" hidden="1">'Map Chart'!$D$4:$D$53</definedName>
    <definedName name="_xlchart.v5.18" hidden="1">'Map Chart'!$E$3</definedName>
    <definedName name="_xlchart.v5.19" hidden="1">'Map Chart'!$E$4:$E$53</definedName>
    <definedName name="_xlchart.v5.3" hidden="1">'Map Chart'!$D$3</definedName>
    <definedName name="_xlchart.v5.4" hidden="1">'Map Chart'!$D$4:$D$53</definedName>
    <definedName name="_xlchart.v5.5" hidden="1">'Map Chart'!$E$2</definedName>
    <definedName name="_xlchart.v5.6" hidden="1">'Map Chart'!$E$3</definedName>
    <definedName name="_xlchart.v5.7" hidden="1">'Map Chart'!$E$4:$E$53</definedName>
    <definedName name="_xlchart.v5.8" hidden="1">'Map Chart'!$D$3</definedName>
    <definedName name="_xlchart.v5.9" hidden="1">'Map Chart'!$D$4:$D$53</definedName>
    <definedName name="Slicer_Region">#N/A</definedName>
    <definedName name="Slicer_Segment">#N/A</definedName>
    <definedName name="Slicer_Year">#N/A</definedName>
  </definedNames>
  <calcPr calcId="191029"/>
  <pivotCaches>
    <pivotCache cacheId="2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15" i="7" l="1"/>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7" i="7"/>
  <c r="D8" i="7"/>
  <c r="D9" i="7"/>
  <c r="D10" i="7"/>
  <c r="D11" i="7"/>
  <c r="D12" i="7"/>
  <c r="D13" i="7"/>
  <c r="D14"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21" i="11"/>
  <c r="L9" i="10"/>
  <c r="K9" i="10"/>
  <c r="J9" i="10"/>
  <c r="I9" i="10"/>
  <c r="H9" i="10"/>
  <c r="B17" i="9"/>
  <c r="E17" i="9"/>
  <c r="H17" i="9"/>
  <c r="K17" i="9"/>
  <c r="N17" i="9"/>
  <c r="E5" i="7"/>
  <c r="E17" i="7"/>
  <c r="E29" i="7"/>
  <c r="E41" i="7"/>
  <c r="E52" i="7"/>
  <c r="E6" i="7"/>
  <c r="E18" i="7"/>
  <c r="E30" i="7"/>
  <c r="E42" i="7"/>
  <c r="E7" i="7"/>
  <c r="E19" i="7"/>
  <c r="E31" i="7"/>
  <c r="E43" i="7"/>
  <c r="E40" i="7"/>
  <c r="E8" i="7"/>
  <c r="E20" i="7"/>
  <c r="E32" i="7"/>
  <c r="E44" i="7"/>
  <c r="E9" i="7"/>
  <c r="E21" i="7"/>
  <c r="E33" i="7"/>
  <c r="E45" i="7"/>
  <c r="E10" i="7"/>
  <c r="E22" i="7"/>
  <c r="E34" i="7"/>
  <c r="E46" i="7"/>
  <c r="E11" i="7"/>
  <c r="E23" i="7"/>
  <c r="E35" i="7"/>
  <c r="E47" i="7"/>
  <c r="E12" i="7"/>
  <c r="E24" i="7"/>
  <c r="E36" i="7"/>
  <c r="E48" i="7"/>
  <c r="E13" i="7"/>
  <c r="E25" i="7"/>
  <c r="E37" i="7"/>
  <c r="E49" i="7"/>
  <c r="E14" i="7"/>
  <c r="E26" i="7"/>
  <c r="E38" i="7"/>
  <c r="E50" i="7"/>
  <c r="E28" i="7"/>
  <c r="E15" i="7"/>
  <c r="E27" i="7"/>
  <c r="E39" i="7"/>
  <c r="E51" i="7"/>
  <c r="E16" i="7"/>
  <c r="E4" i="7"/>
  <c r="E7" i="5"/>
  <c r="E5" i="5"/>
  <c r="E6" i="5"/>
  <c r="E4" i="5"/>
</calcChain>
</file>

<file path=xl/sharedStrings.xml><?xml version="1.0" encoding="utf-8"?>
<sst xmlns="http://schemas.openxmlformats.org/spreadsheetml/2006/main" count="130130" uniqueCount="10953">
  <si>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</si>
  <si>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</si>
  <si>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</si>
  <si>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</si>
  <si>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</si>
  <si>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</si>
  <si>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</si>
  <si>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</si>
  <si>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</si>
  <si>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</si>
  <si>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</si>
  <si>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</si>
  <si>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</si>
  <si>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</si>
  <si>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</si>
  <si>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</si>
  <si>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</si>
  <si>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</si>
  <si>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</si>
  <si>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</si>
  <si>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</si>
  <si>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</si>
  <si>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</si>
  <si>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</si>
  <si>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</si>
  <si>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</si>
  <si>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</si>
  <si>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</si>
  <si>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</si>
  <si>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</si>
  <si>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</si>
  <si>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</si>
  <si>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</si>
  <si>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</si>
  <si>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</si>
  <si>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</si>
  <si>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</si>
  <si>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</si>
  <si>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</si>
  <si>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</si>
  <si>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</si>
  <si>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</si>
  <si>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</si>
  <si>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</si>
  <si>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</si>
  <si>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</si>
  <si>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</si>
  <si>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</si>
  <si>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</si>
  <si>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</si>
  <si>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</si>
  <si>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</si>
  <si>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</si>
  <si>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</si>
  <si>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</si>
  <si>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</si>
  <si>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</si>
  <si>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</si>
  <si>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</si>
  <si>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</si>
  <si>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</si>
  <si>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</si>
  <si>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</si>
  <si>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</si>
  <si>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</si>
  <si>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</si>
  <si>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</si>
  <si>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</si>
  <si>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</si>
  <si>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</si>
  <si>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</si>
  <si>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</si>
  <si>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</si>
  <si>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</si>
  <si>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</si>
  <si>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</si>
  <si>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</si>
  <si>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</si>
  <si>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</si>
  <si>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</si>
  <si>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</si>
  <si>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</si>
  <si>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</si>
  <si>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</si>
  <si>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</si>
  <si>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</si>
  <si>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</si>
  <si>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</si>
  <si>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</si>
  <si>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</si>
  <si>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</si>
  <si>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</si>
  <si>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</si>
  <si>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</si>
  <si>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</si>
  <si>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</si>
  <si>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</si>
  <si>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</si>
  <si>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</si>
  <si>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</si>
  <si>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</si>
  <si>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</si>
  <si>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</si>
  <si>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</si>
  <si>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</si>
  <si>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</si>
  <si>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</si>
  <si>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</si>
  <si>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</si>
  <si>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</si>
  <si>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</si>
  <si>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</si>
  <si>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</si>
  <si>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</si>
  <si>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</si>
  <si>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</si>
  <si>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</si>
  <si>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</si>
  <si>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</si>
  <si>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</si>
  <si>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</si>
  <si>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</si>
  <si>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</si>
  <si>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</si>
  <si>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</si>
  <si>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</si>
  <si>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</si>
  <si>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</si>
  <si>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</si>
  <si>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</si>
  <si>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</si>
  <si>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</si>
  <si>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</si>
  <si>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</si>
  <si>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</si>
  <si>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</si>
  <si>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</si>
  <si>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</si>
  <si>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</si>
  <si>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</si>
  <si>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</si>
  <si>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</si>
  <si>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</si>
  <si>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</si>
  <si>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</si>
  <si>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</si>
  <si>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</si>
  <si>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</si>
  <si>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</si>
  <si>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</si>
  <si>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</si>
  <si>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</si>
  <si>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</si>
  <si>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</si>
  <si>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</si>
  <si>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</si>
  <si>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</si>
  <si>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</si>
  <si>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</si>
  <si>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</si>
  <si>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</si>
  <si>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</si>
  <si>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</si>
  <si>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</si>
  <si>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</si>
  <si>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</si>
  <si>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</si>
  <si>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</si>
  <si>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</si>
  <si>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</si>
  <si>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</si>
  <si>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</si>
  <si>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</si>
  <si>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</si>
  <si>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</si>
  <si>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</si>
  <si>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</si>
  <si>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</si>
  <si>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</si>
  <si>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</si>
  <si>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</si>
  <si>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</si>
  <si>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</si>
  <si>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</si>
  <si>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</si>
  <si>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</si>
  <si>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</si>
  <si>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</si>
  <si>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</si>
  <si>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</si>
  <si>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</si>
  <si>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</si>
  <si>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</si>
  <si>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</si>
  <si>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</si>
  <si>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</si>
  <si>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</si>
  <si>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</si>
  <si>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</si>
  <si>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</si>
  <si>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</si>
  <si>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</si>
  <si>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</si>
  <si>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</si>
  <si>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</si>
  <si>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</si>
  <si>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</si>
  <si>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</si>
  <si>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</si>
  <si>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</si>
  <si>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</si>
  <si>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</si>
  <si>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</si>
  <si>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</si>
  <si>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</si>
  <si>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</si>
  <si>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</si>
  <si>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</si>
  <si>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</si>
  <si>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</si>
  <si>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</si>
  <si>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</si>
  <si>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</si>
  <si>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</si>
  <si>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</si>
  <si>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</si>
  <si>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</si>
  <si>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</si>
  <si>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</si>
  <si>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</si>
  <si>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</si>
  <si>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</si>
  <si>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</si>
  <si>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</si>
  <si>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</si>
  <si>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</si>
  <si>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</si>
  <si>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</si>
  <si>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</si>
  <si>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</si>
  <si>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</si>
  <si>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</si>
  <si>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</si>
  <si>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</si>
  <si>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</si>
  <si>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</si>
  <si>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</si>
  <si>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</si>
  <si>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</si>
  <si>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</si>
  <si>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</si>
  <si>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</si>
  <si>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</si>
  <si>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</si>
  <si>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</si>
  <si>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</si>
  <si>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</si>
  <si>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</si>
  <si>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</si>
  <si>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</si>
  <si>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</si>
  <si>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</si>
  <si>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</si>
  <si>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</si>
  <si>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</si>
  <si>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</si>
  <si>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</si>
  <si>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</si>
  <si>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</si>
  <si>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</si>
  <si>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</si>
  <si>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</si>
  <si>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</si>
  <si>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</si>
  <si>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</si>
  <si>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</si>
  <si>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</si>
  <si>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</si>
  <si>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</si>
  <si>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</si>
  <si>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</si>
  <si>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</si>
  <si>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</si>
  <si>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</si>
  <si>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</si>
  <si>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</si>
  <si>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</si>
  <si>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</si>
  <si>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</si>
  <si>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</si>
  <si>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</si>
  <si>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</si>
  <si>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</si>
  <si>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</si>
  <si>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</si>
  <si>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</si>
  <si>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</si>
  <si>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</si>
  <si>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</si>
  <si>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</si>
  <si>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</si>
  <si>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</si>
  <si>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</si>
  <si>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</si>
  <si>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</si>
  <si>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</si>
  <si>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</si>
  <si>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</si>
  <si>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</si>
  <si>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</si>
  <si>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</si>
  <si>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</si>
  <si>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</si>
  <si>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</si>
  <si>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</si>
  <si>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</si>
  <si>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</si>
  <si>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</si>
  <si>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</si>
  <si>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</si>
  <si>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</si>
  <si>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</si>
  <si>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</si>
  <si>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</si>
  <si>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</si>
  <si>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</si>
  <si>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</si>
  <si>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</si>
  <si>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</si>
  <si>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</si>
  <si>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</si>
  <si>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</si>
  <si>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</si>
  <si>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</si>
  <si>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</si>
  <si>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</si>
  <si>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</si>
  <si>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</si>
  <si>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</si>
  <si>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</si>
  <si>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</si>
  <si>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</si>
  <si>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</si>
  <si>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</si>
  <si>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</si>
  <si>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</si>
  <si>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</si>
  <si>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</si>
  <si>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</si>
  <si>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</si>
  <si>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</si>
  <si>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</si>
  <si>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</si>
  <si>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</si>
  <si>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</si>
  <si>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</si>
  <si>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</si>
  <si>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</si>
  <si>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</si>
  <si>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</si>
  <si>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</si>
  <si>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</si>
  <si>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</si>
  <si>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</si>
  <si>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</si>
  <si>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</si>
  <si>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</si>
  <si>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</si>
  <si>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</si>
  <si>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</si>
  <si>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</si>
  <si>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</si>
  <si>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</si>
  <si>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</si>
  <si>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</si>
  <si>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</si>
  <si>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</si>
  <si>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</si>
  <si>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</si>
  <si>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</si>
  <si>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</si>
  <si>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</si>
  <si>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</si>
  <si>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</si>
  <si>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</si>
  <si>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</si>
  <si>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</si>
  <si>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</si>
  <si>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</si>
  <si>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</si>
  <si>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</si>
  <si>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</si>
  <si>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</si>
  <si>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</si>
  <si>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</si>
  <si>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</si>
  <si>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</si>
  <si>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</si>
  <si>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</si>
  <si>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</si>
  <si>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</si>
  <si>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</si>
  <si>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</si>
  <si>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</si>
  <si>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</si>
  <si>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</si>
  <si>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</si>
  <si>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</si>
  <si>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</si>
  <si>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</si>
  <si>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</si>
  <si>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</si>
  <si>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</si>
  <si>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</si>
  <si>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</si>
  <si>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</si>
  <si>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</si>
  <si>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</si>
  <si>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</si>
  <si>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</si>
  <si>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</si>
  <si>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</si>
  <si>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</si>
  <si>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</si>
  <si>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</si>
  <si>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</si>
  <si>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</si>
  <si>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</si>
  <si>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</si>
  <si>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</si>
  <si>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</si>
  <si>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</si>
  <si>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</si>
  <si>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</si>
  <si>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</si>
  <si>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</si>
  <si>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</si>
  <si>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</si>
  <si>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</si>
  <si>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</si>
  <si>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</si>
  <si>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</si>
  <si>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</si>
  <si>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</si>
  <si>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</si>
  <si>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</si>
  <si>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</si>
  <si>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</si>
  <si>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</si>
  <si>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</si>
  <si>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</si>
  <si>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</si>
  <si>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</si>
  <si>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</si>
  <si>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</si>
  <si>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</si>
  <si>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</si>
  <si>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</si>
  <si>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</si>
  <si>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</si>
  <si>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</si>
  <si>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</si>
  <si>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</si>
  <si>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</si>
  <si>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</si>
  <si>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</si>
  <si>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</si>
  <si>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</si>
  <si>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</si>
  <si>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</si>
  <si>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</si>
  <si>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</si>
  <si>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</si>
  <si>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</si>
  <si>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</si>
  <si>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</si>
  <si>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</si>
  <si>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</si>
  <si>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</si>
  <si>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</si>
  <si>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</si>
  <si>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</si>
  <si>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</si>
  <si>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</si>
  <si>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</si>
  <si>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</si>
  <si>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</si>
  <si>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</si>
  <si>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</si>
  <si>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</si>
  <si>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</si>
  <si>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</si>
  <si>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</si>
  <si>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</si>
  <si>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</si>
  <si>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</si>
  <si>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</si>
  <si>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</si>
  <si>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</si>
  <si>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</si>
  <si>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</si>
  <si>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</si>
  <si>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</si>
  <si>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</si>
  <si>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</si>
  <si>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</si>
  <si>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</si>
  <si>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</si>
  <si>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</si>
  <si>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</si>
  <si>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</si>
  <si>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</si>
  <si>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</si>
  <si>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</si>
  <si>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</si>
  <si>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</si>
  <si>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</si>
  <si>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</si>
  <si>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</si>
  <si>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</si>
  <si>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</si>
  <si>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</si>
  <si>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</si>
  <si>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</si>
  <si>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</si>
  <si>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</si>
  <si>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</si>
  <si>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</si>
  <si>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</si>
  <si>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</si>
  <si>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</si>
  <si>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</si>
  <si>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</si>
  <si>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</si>
  <si>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</si>
  <si>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</si>
  <si>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</si>
  <si>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</si>
  <si>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</si>
  <si>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</si>
  <si>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</si>
  <si>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</si>
  <si>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</si>
  <si>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</si>
  <si>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</si>
  <si>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</si>
  <si>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</si>
  <si>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</si>
  <si>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</si>
  <si>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</si>
  <si>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</si>
  <si>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</si>
  <si>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</si>
  <si>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</si>
  <si>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</si>
  <si>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</si>
  <si>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</si>
  <si>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</si>
  <si>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</si>
  <si>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</si>
  <si>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</si>
  <si>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</si>
  <si>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</si>
  <si>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</si>
  <si>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</si>
  <si>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</si>
  <si>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</si>
  <si>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</si>
  <si>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</si>
  <si>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</si>
  <si>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</si>
  <si>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</si>
  <si>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</si>
  <si>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</si>
  <si>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</si>
  <si>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</si>
  <si>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</si>
  <si>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</si>
  <si>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</si>
  <si>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</si>
  <si>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</si>
  <si>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</si>
  <si>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</si>
  <si>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</si>
  <si>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</si>
  <si>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</si>
  <si>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</si>
  <si>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</si>
  <si>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</si>
  <si>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</si>
  <si>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</si>
  <si>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</si>
  <si>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</si>
  <si>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</si>
  <si>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</si>
  <si>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</si>
  <si>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</si>
  <si>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</si>
  <si>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</si>
  <si>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</si>
  <si>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</si>
  <si>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</si>
  <si>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</si>
  <si>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</si>
  <si>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</si>
  <si>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</si>
  <si>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</si>
  <si>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</si>
  <si>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</si>
  <si>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</si>
  <si>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</si>
  <si>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</si>
  <si>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</si>
  <si>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</si>
  <si>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</si>
  <si>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</si>
  <si>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</si>
  <si>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</si>
  <si>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</si>
  <si>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</si>
  <si>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</si>
  <si>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</si>
  <si>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</si>
  <si>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</si>
  <si>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</si>
  <si>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</si>
  <si>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</si>
  <si>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</si>
  <si>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</si>
  <si>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</si>
  <si>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</si>
  <si>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</si>
  <si>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</si>
  <si>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</si>
  <si>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</si>
  <si>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</si>
  <si>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</si>
  <si>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</si>
  <si>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</si>
  <si>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</si>
  <si>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</si>
  <si>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</si>
  <si>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</si>
  <si>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</si>
  <si>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</si>
  <si>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</si>
  <si>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</si>
  <si>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</si>
  <si>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</si>
  <si>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</si>
  <si>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</si>
  <si>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</si>
  <si>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</si>
  <si>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</si>
  <si>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</si>
  <si>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</si>
  <si>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</si>
  <si>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</si>
  <si>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</si>
  <si>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</si>
  <si>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</si>
  <si>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</si>
  <si>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</si>
  <si>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</si>
  <si>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</si>
  <si>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</si>
  <si>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</si>
  <si>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</si>
  <si>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</si>
  <si>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</si>
  <si>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</si>
  <si>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</si>
  <si>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</si>
  <si>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</si>
  <si>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</si>
  <si>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</si>
  <si>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</si>
  <si>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</si>
  <si>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</si>
  <si>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</si>
  <si>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</si>
  <si>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</si>
  <si>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</si>
  <si>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</si>
  <si>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</si>
  <si>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</si>
  <si>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</si>
  <si>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</si>
  <si>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</si>
  <si>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</si>
  <si>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</si>
  <si>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</si>
  <si>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</si>
  <si>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</si>
  <si>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</si>
  <si>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</si>
  <si>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</si>
  <si>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</si>
  <si>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</si>
  <si>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</si>
  <si>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</si>
  <si>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</si>
  <si>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</si>
  <si>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</si>
  <si>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</si>
  <si>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</si>
  <si>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</si>
  <si>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</si>
  <si>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</si>
  <si>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</si>
  <si>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</si>
  <si>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</si>
  <si>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</si>
  <si>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</si>
  <si>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</si>
  <si>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</si>
  <si>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</si>
  <si>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</si>
  <si>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</si>
  <si>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</si>
  <si>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</si>
  <si>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</si>
  <si>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</si>
  <si>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</si>
  <si>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</si>
  <si>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</si>
  <si>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</si>
  <si>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</si>
  <si>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</si>
  <si>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</si>
  <si>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</si>
  <si>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</si>
  <si>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</si>
  <si>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</si>
  <si>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</si>
  <si>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</si>
  <si>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</si>
  <si>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</si>
  <si>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</si>
  <si>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</si>
  <si>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</si>
  <si>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</si>
  <si>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</si>
  <si>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</si>
  <si>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</si>
  <si>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</si>
  <si>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</si>
  <si>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</si>
  <si>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</si>
  <si>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</si>
  <si>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</si>
  <si>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</si>
  <si>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</si>
  <si>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</si>
  <si>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</si>
  <si>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</si>
  <si>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</si>
  <si>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</si>
  <si>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</si>
  <si>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</si>
  <si>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</si>
  <si>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</si>
  <si>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</si>
  <si>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</si>
  <si>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</si>
  <si>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</si>
  <si>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</si>
  <si>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</si>
  <si>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</si>
  <si>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</si>
  <si>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</si>
  <si>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</si>
  <si>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</si>
  <si>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</si>
  <si>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</si>
  <si>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</si>
  <si>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</si>
  <si>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</si>
  <si>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</si>
  <si>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</si>
  <si>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</si>
  <si>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</si>
  <si>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</si>
  <si>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</si>
  <si>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</si>
  <si>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</si>
  <si>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</si>
  <si>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</si>
  <si>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</si>
  <si>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</si>
  <si>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</si>
  <si>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</si>
  <si>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</si>
  <si>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</si>
  <si>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</si>
  <si>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</si>
  <si>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</si>
  <si>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</si>
  <si>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</si>
  <si>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</si>
  <si>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</si>
  <si>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</si>
  <si>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</si>
  <si>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</si>
  <si>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</si>
  <si>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</si>
  <si>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</si>
  <si>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</si>
  <si>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</si>
  <si>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</si>
  <si>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</si>
  <si>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</si>
  <si>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</si>
  <si>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</si>
  <si>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</si>
  <si>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</si>
  <si>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</si>
  <si>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</si>
  <si>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</si>
  <si>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</si>
  <si>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</si>
  <si>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</si>
  <si>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</si>
  <si>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</si>
  <si>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</si>
  <si>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</si>
  <si>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</si>
  <si>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</si>
  <si>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</si>
  <si>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</si>
  <si>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</si>
  <si>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</si>
  <si>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</si>
  <si>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</si>
  <si>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</si>
  <si>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</si>
  <si>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</si>
  <si>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</si>
  <si>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</si>
  <si>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</si>
  <si>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</si>
  <si>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</si>
  <si>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</si>
  <si>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</si>
  <si>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</si>
  <si>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</si>
  <si>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</si>
  <si>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</si>
  <si>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</si>
  <si>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</si>
  <si>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</si>
  <si>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</si>
  <si>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</si>
  <si>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</si>
  <si>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</si>
  <si>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</si>
  <si>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</si>
  <si>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</si>
  <si>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</si>
  <si>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</si>
  <si>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</si>
  <si>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</si>
  <si>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</si>
  <si>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</si>
  <si>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</si>
  <si>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</si>
  <si>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</si>
  <si>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</si>
  <si>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</si>
  <si>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</si>
  <si>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</si>
  <si>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</si>
  <si>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</si>
  <si>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</si>
  <si>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</si>
  <si>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</si>
  <si>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</si>
  <si>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</si>
  <si>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</si>
  <si>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</si>
  <si>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</si>
  <si>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</si>
  <si>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</si>
  <si>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</si>
  <si>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</si>
  <si>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</si>
  <si>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</si>
  <si>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</si>
  <si>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</si>
  <si>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</si>
  <si>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</si>
  <si>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</si>
  <si>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</si>
  <si>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</si>
  <si>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</si>
  <si>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</si>
  <si>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</si>
  <si>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</si>
  <si>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</si>
  <si>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</si>
  <si>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</si>
  <si>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</si>
  <si>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</si>
  <si>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</si>
  <si>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</si>
  <si>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</si>
  <si>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</si>
  <si>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</si>
  <si>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</si>
  <si>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</si>
  <si>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</si>
  <si>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</si>
  <si>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</si>
  <si>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</si>
  <si>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</si>
  <si>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</si>
  <si>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</si>
  <si>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</si>
  <si>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</si>
  <si>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</si>
  <si>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</si>
  <si>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</si>
  <si>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</si>
  <si>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</si>
  <si>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</si>
  <si>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</si>
  <si>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</si>
  <si>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</si>
  <si>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</si>
  <si>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</si>
  <si>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</si>
  <si>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</si>
  <si>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</si>
  <si>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</si>
  <si>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</si>
  <si>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</si>
  <si>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</si>
  <si>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</si>
  <si>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</si>
  <si>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</si>
  <si>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</si>
  <si>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</si>
  <si>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</si>
  <si>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</si>
  <si>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</si>
  <si>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</si>
  <si>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</si>
  <si>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</si>
  <si>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</si>
  <si>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</si>
  <si>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</si>
  <si>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</si>
  <si>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</si>
  <si>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</si>
  <si>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</si>
  <si>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</si>
  <si>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</si>
  <si>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</si>
  <si>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</si>
  <si>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</si>
  <si>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</si>
  <si>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</si>
  <si>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</si>
  <si>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</si>
  <si>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</si>
  <si>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</si>
  <si>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</si>
  <si>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</si>
  <si>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</si>
  <si>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</si>
  <si>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</si>
  <si>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</si>
  <si>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</si>
  <si>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</si>
  <si>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</si>
  <si>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</si>
  <si>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</si>
  <si>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</si>
  <si>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</si>
  <si>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</si>
  <si>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</si>
  <si>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</si>
  <si>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</si>
  <si>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</si>
  <si>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</si>
  <si>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</si>
  <si>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</si>
  <si>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</si>
  <si>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</si>
  <si>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</si>
  <si>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</si>
  <si>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</si>
  <si>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</si>
  <si>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</si>
  <si>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</si>
  <si>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</si>
  <si>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</si>
  <si>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</si>
  <si>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</si>
  <si>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</si>
  <si>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</si>
  <si>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</si>
  <si>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</si>
  <si>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</si>
  <si>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</si>
  <si>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</si>
  <si>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</si>
  <si>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</si>
  <si>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</si>
  <si>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</si>
  <si>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</si>
  <si>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</si>
  <si>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</si>
  <si>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</si>
  <si>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</si>
  <si>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</si>
  <si>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</si>
  <si>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</si>
  <si>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</si>
  <si>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</si>
  <si>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</si>
  <si>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</si>
  <si>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</si>
  <si>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</si>
  <si>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</si>
  <si>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</si>
  <si>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</si>
  <si>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</si>
  <si>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</si>
  <si>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</si>
  <si>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</si>
  <si>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</si>
  <si>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</si>
  <si>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</si>
  <si>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</si>
  <si>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</si>
  <si>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</si>
  <si>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</si>
  <si>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</si>
  <si>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</si>
  <si>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</si>
  <si>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</si>
  <si>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</si>
  <si>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</si>
  <si>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</si>
  <si>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</si>
  <si>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</si>
  <si>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</si>
  <si>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</si>
  <si>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</si>
  <si>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</si>
  <si>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</si>
  <si>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</si>
  <si>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</si>
  <si>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</si>
  <si>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</si>
  <si>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</si>
  <si>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</si>
  <si>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</si>
  <si>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</si>
  <si>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</si>
  <si>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</si>
  <si>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</si>
  <si>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</si>
  <si>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</si>
  <si>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</si>
  <si>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</si>
  <si>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</si>
  <si>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</si>
  <si>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</si>
  <si>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</si>
  <si>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</si>
  <si>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</si>
  <si>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</si>
  <si>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</si>
  <si>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</si>
  <si>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</si>
  <si>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</si>
  <si>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</si>
  <si>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</si>
  <si>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</si>
  <si>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</si>
  <si>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</si>
  <si>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</si>
  <si>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</si>
  <si>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</si>
  <si>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</si>
  <si>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</si>
  <si>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</si>
  <si>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</si>
  <si>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</si>
  <si>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</si>
  <si>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</si>
  <si>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</si>
  <si>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</si>
  <si>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</si>
  <si>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</si>
  <si>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</si>
  <si>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</si>
  <si>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</si>
  <si>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</si>
  <si>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</si>
  <si>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</si>
  <si>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</si>
  <si>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</si>
  <si>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</si>
  <si>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</si>
  <si>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</si>
  <si>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</si>
  <si>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</si>
  <si>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</si>
  <si>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</si>
  <si>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</si>
  <si>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</si>
  <si>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</si>
  <si>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</si>
  <si>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</si>
  <si>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</si>
  <si>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</si>
  <si>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</si>
  <si>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</si>
  <si>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</si>
  <si>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</si>
  <si>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</si>
  <si>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</si>
  <si>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</si>
  <si>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</si>
  <si>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</si>
  <si>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</si>
  <si>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</si>
  <si>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</si>
  <si>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</si>
  <si>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</si>
  <si>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</si>
  <si>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</si>
  <si>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</si>
  <si>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</si>
  <si>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</si>
  <si>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</si>
  <si>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</si>
  <si>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</si>
  <si>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</si>
  <si>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</si>
  <si>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</si>
  <si>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</si>
  <si>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</si>
  <si>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</si>
  <si>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</si>
  <si>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</si>
  <si>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</si>
  <si>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</si>
  <si>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</si>
  <si>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</si>
  <si>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</si>
  <si>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</si>
  <si>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</si>
  <si>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</si>
  <si>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</si>
  <si>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</si>
  <si>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</si>
  <si>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</si>
  <si>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</si>
  <si>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</si>
  <si>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</si>
  <si>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</si>
  <si>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</si>
  <si>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</si>
  <si>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</si>
  <si>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</si>
  <si>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</si>
  <si>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</si>
  <si>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</si>
  <si>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</si>
  <si>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</si>
  <si>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</si>
  <si>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</si>
  <si>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</si>
  <si>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</si>
  <si>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</si>
  <si>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</si>
  <si>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</si>
  <si>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</si>
  <si>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</si>
  <si>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</si>
  <si>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</si>
  <si>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</si>
  <si>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</si>
  <si>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</si>
  <si>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</si>
  <si>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</si>
  <si>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</si>
  <si>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</si>
  <si>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</si>
  <si>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</si>
  <si>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</si>
  <si>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</si>
  <si>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</si>
  <si>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</si>
  <si>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</si>
  <si>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</si>
  <si>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</si>
  <si>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</si>
  <si>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</si>
  <si>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</si>
  <si>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</si>
  <si>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</si>
  <si>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</si>
  <si>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</si>
  <si>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</si>
  <si>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</si>
  <si>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</si>
  <si>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</si>
  <si>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</si>
  <si>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</si>
  <si>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</si>
  <si>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</si>
  <si>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</si>
  <si>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</si>
  <si>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</si>
  <si>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</si>
  <si>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</si>
  <si>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</si>
  <si>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</si>
  <si>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</si>
  <si>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</si>
  <si>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</si>
  <si>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</si>
  <si>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</si>
  <si>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</si>
  <si>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</si>
  <si>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</si>
  <si>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</si>
  <si>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</si>
  <si>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</si>
  <si>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</si>
  <si>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</si>
  <si>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</si>
  <si>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</si>
  <si>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</si>
  <si>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</si>
  <si>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</si>
  <si>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</si>
  <si>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</si>
  <si>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</si>
  <si>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</si>
  <si>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</si>
  <si>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</si>
  <si>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</si>
  <si>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</si>
  <si>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</si>
  <si>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</si>
  <si>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</si>
  <si>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</si>
  <si>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</si>
  <si>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</si>
  <si>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</si>
  <si>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</si>
  <si>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</si>
  <si>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</si>
  <si>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</si>
  <si>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</si>
  <si>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</si>
  <si>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</si>
  <si>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</si>
  <si>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</si>
  <si>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</si>
  <si>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</si>
  <si>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</si>
  <si>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</si>
  <si>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</si>
  <si>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</si>
  <si>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</si>
  <si>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</si>
  <si>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</si>
  <si>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</si>
  <si>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</si>
  <si>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</si>
  <si>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</si>
  <si>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</si>
  <si>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</si>
  <si>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</si>
  <si>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</si>
  <si>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</si>
  <si>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</si>
  <si>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</si>
  <si>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</si>
  <si>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</si>
  <si>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</si>
  <si>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</si>
  <si>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</si>
  <si>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</si>
  <si>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</si>
  <si>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</si>
  <si>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</si>
  <si>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</si>
  <si>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</si>
  <si>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</si>
  <si>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</si>
  <si>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</si>
  <si>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</si>
  <si>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</si>
  <si>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</si>
  <si>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</si>
  <si>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</si>
  <si>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</si>
  <si>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</si>
  <si>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</si>
  <si>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</si>
  <si>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</si>
  <si>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</si>
  <si>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</si>
  <si>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</si>
  <si>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</si>
  <si>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</si>
  <si>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</si>
  <si>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</si>
  <si>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</si>
  <si>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</si>
  <si>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</si>
  <si>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</si>
  <si>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</si>
  <si>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</si>
  <si>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</si>
  <si>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</si>
  <si>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</si>
  <si>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</si>
  <si>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</si>
  <si>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</si>
  <si>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</si>
  <si>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</si>
  <si>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</si>
  <si>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</si>
  <si>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</si>
  <si>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</si>
  <si>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</si>
  <si>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</si>
  <si>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</si>
  <si>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</si>
  <si>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</si>
  <si>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</si>
  <si>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</si>
  <si>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</si>
  <si>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</si>
  <si>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</si>
  <si>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</si>
  <si>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</si>
  <si>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</si>
  <si>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</si>
  <si>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</si>
  <si>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</si>
  <si>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</si>
  <si>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</si>
  <si>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</si>
  <si>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</si>
  <si>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</si>
  <si>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</si>
  <si>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</si>
  <si>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</si>
  <si>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</si>
  <si>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</si>
  <si>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</si>
  <si>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</si>
  <si>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</si>
  <si>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</si>
  <si>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</si>
  <si>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</si>
  <si>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</si>
  <si>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</si>
  <si>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</si>
  <si>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</si>
  <si>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</si>
  <si>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</si>
  <si>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</si>
  <si>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</si>
  <si>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</si>
  <si>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</si>
  <si>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</si>
  <si>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</si>
  <si>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</si>
  <si>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</si>
  <si>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</si>
  <si>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</si>
  <si>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</si>
  <si>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</si>
  <si>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</si>
  <si>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</si>
  <si>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</si>
  <si>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</si>
  <si>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</si>
  <si>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</si>
  <si>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</si>
  <si>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</si>
  <si>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</si>
  <si>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</si>
  <si>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</si>
  <si>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</si>
  <si>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</si>
  <si>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</si>
  <si>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</si>
  <si>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</si>
  <si>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</si>
  <si>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</si>
  <si>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</si>
  <si>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</si>
  <si>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</si>
  <si>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</si>
  <si>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</si>
  <si>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</si>
  <si>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</si>
  <si>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</si>
  <si>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</si>
  <si>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</si>
  <si>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</si>
  <si>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</si>
  <si>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</si>
  <si>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</si>
  <si>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</si>
  <si>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</si>
  <si>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</si>
  <si>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</si>
  <si>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</si>
  <si>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</si>
  <si>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</si>
  <si>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</si>
  <si>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</si>
  <si>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</si>
  <si>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</si>
  <si>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</si>
  <si>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</si>
  <si>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</si>
  <si>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</si>
  <si>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</si>
  <si>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</si>
  <si>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</si>
  <si>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</si>
  <si>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</si>
  <si>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</si>
  <si>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</si>
  <si>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</si>
  <si>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</si>
  <si>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</si>
  <si>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</si>
  <si>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</si>
  <si>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</si>
  <si>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</si>
  <si>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</si>
  <si>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</si>
  <si>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</si>
  <si>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</si>
  <si>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</si>
  <si>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</si>
  <si>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</si>
  <si>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</si>
  <si>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</si>
  <si>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</si>
  <si>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</si>
  <si>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</si>
  <si>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</si>
  <si>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</si>
  <si>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</si>
  <si>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</si>
  <si>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</si>
  <si>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</si>
  <si>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</si>
  <si>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</si>
  <si>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</si>
  <si>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</si>
  <si>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</si>
  <si>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</si>
  <si>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</si>
  <si>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</si>
  <si>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</si>
  <si>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</si>
  <si>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</si>
  <si>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</si>
  <si>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</si>
  <si>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</si>
  <si>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</si>
  <si>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</si>
  <si>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</si>
  <si>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</si>
  <si>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</si>
  <si>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</si>
  <si>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</si>
  <si>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</si>
  <si>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</si>
  <si>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</si>
  <si>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</si>
  <si>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</si>
  <si>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</si>
  <si>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</si>
  <si>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</si>
  <si>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</si>
  <si>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</si>
  <si>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</si>
  <si>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</si>
  <si>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</si>
  <si>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</si>
  <si>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</si>
  <si>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</si>
  <si>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</si>
  <si>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</si>
  <si>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</si>
  <si>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</si>
  <si>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</si>
  <si>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</si>
  <si>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</si>
  <si>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</si>
  <si>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</si>
  <si>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</si>
  <si>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</si>
  <si>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</si>
  <si>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</si>
  <si>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</si>
  <si>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</si>
  <si>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</si>
  <si>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</si>
  <si>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</si>
  <si>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</si>
  <si>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</si>
  <si>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</si>
  <si>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</si>
  <si>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</si>
  <si>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</si>
  <si>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</si>
  <si>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</si>
  <si>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</si>
  <si>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</si>
  <si>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</si>
  <si>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</si>
  <si>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</si>
  <si>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</si>
  <si>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</si>
  <si>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</si>
  <si>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</si>
  <si>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</si>
  <si>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</si>
  <si>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</si>
  <si>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</si>
  <si>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</si>
  <si>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</si>
  <si>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</si>
  <si>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</si>
  <si>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</si>
  <si>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</si>
  <si>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</si>
  <si>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</si>
  <si>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</si>
  <si>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</si>
  <si>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</si>
  <si>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</si>
  <si>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</si>
  <si>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</si>
  <si>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</si>
  <si>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</si>
  <si>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</si>
  <si>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</si>
  <si>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</si>
  <si>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</si>
  <si>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</si>
  <si>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</si>
  <si>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</si>
  <si>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</si>
  <si>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</si>
  <si>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</si>
  <si>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</si>
  <si>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</si>
  <si>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</si>
  <si>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</si>
  <si>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</si>
  <si>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</si>
  <si>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</si>
  <si>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</si>
  <si>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</si>
  <si>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</si>
  <si>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</si>
  <si>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</si>
  <si>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</si>
  <si>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</si>
  <si>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</si>
  <si>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</si>
  <si>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</si>
  <si>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</si>
  <si>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</si>
  <si>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</si>
  <si>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</si>
  <si>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</si>
  <si>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</si>
  <si>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</si>
  <si>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</si>
  <si>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</si>
  <si>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</si>
  <si>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</si>
  <si>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</si>
  <si>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</si>
  <si>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</si>
  <si>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</si>
  <si>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</si>
  <si>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</si>
  <si>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</si>
  <si>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</si>
  <si>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</si>
  <si>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</si>
  <si>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</si>
  <si>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</si>
  <si>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</si>
  <si>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</si>
  <si>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</si>
  <si>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</si>
  <si>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</si>
  <si>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</si>
  <si>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</si>
  <si>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</si>
  <si>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</si>
  <si>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</si>
  <si>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</si>
  <si>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</si>
  <si>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</si>
  <si>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</si>
  <si>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</si>
  <si>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</si>
  <si>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</si>
  <si>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</si>
  <si>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</si>
  <si>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</si>
  <si>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</si>
  <si>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</si>
  <si>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</si>
  <si>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</si>
  <si>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</si>
  <si>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</si>
  <si>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</si>
  <si>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</si>
  <si>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</si>
  <si>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</si>
  <si>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</si>
  <si>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</si>
  <si>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</si>
  <si>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</si>
  <si>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</si>
  <si>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</si>
  <si>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</si>
  <si>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</si>
  <si>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</si>
  <si>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</si>
  <si>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</si>
  <si>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</si>
  <si>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</si>
  <si>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</si>
  <si>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</si>
  <si>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</si>
  <si>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</si>
  <si>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</si>
  <si>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</si>
  <si>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</si>
  <si>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</si>
  <si>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</si>
  <si>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</si>
  <si>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</si>
  <si>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</si>
  <si>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</si>
  <si>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</si>
  <si>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</si>
  <si>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</si>
  <si>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</si>
  <si>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</si>
  <si>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</si>
  <si>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</si>
  <si>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</si>
  <si>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</si>
  <si>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</si>
  <si>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</si>
  <si>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</si>
  <si>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</si>
  <si>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</si>
  <si>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</si>
  <si>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</si>
  <si>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</si>
  <si>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</si>
  <si>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</si>
  <si>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</si>
  <si>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</si>
  <si>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</si>
  <si>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</si>
  <si>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</si>
  <si>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</si>
  <si>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</si>
  <si>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</si>
  <si>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</si>
  <si>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</si>
  <si>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</si>
  <si>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</si>
  <si>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</si>
  <si>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</si>
  <si>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</si>
  <si>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</si>
  <si>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</si>
  <si>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</si>
  <si>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</si>
  <si>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</si>
  <si>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</si>
  <si>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</si>
  <si>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</si>
  <si>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</si>
  <si>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</si>
  <si>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</si>
  <si>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</si>
  <si>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</si>
  <si>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</si>
  <si>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</si>
  <si>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</si>
  <si>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</si>
  <si>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</si>
  <si>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</si>
  <si>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</si>
  <si>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</si>
  <si>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</si>
  <si>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</si>
  <si>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</si>
  <si>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</si>
  <si>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</si>
  <si>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</si>
  <si>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</si>
  <si>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</si>
  <si>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</si>
  <si>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</si>
  <si>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</si>
  <si>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</si>
  <si>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</si>
  <si>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</si>
  <si>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</si>
  <si>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</si>
  <si>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</si>
  <si>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</si>
  <si>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</si>
  <si>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</si>
  <si>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</si>
  <si>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</si>
  <si>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</si>
  <si>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</si>
  <si>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</si>
  <si>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</si>
  <si>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</si>
  <si>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</si>
  <si>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</si>
  <si>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</si>
  <si>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</si>
  <si>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</si>
  <si>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</si>
  <si>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</si>
  <si>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</si>
  <si>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</si>
  <si>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</si>
  <si>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</si>
  <si>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</si>
  <si>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</si>
  <si>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</si>
  <si>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</si>
  <si>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</si>
  <si>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</si>
  <si>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</si>
  <si>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</si>
  <si>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</si>
  <si>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</si>
  <si>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</si>
  <si>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</si>
  <si>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</si>
  <si>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</si>
  <si>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</si>
  <si>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</si>
  <si>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</si>
  <si>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</si>
  <si>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</si>
  <si>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</si>
  <si>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</si>
  <si>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</si>
  <si>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</si>
  <si>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</si>
  <si>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</si>
  <si>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</si>
  <si>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</si>
  <si>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</si>
  <si>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</si>
  <si>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</si>
  <si>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</si>
  <si>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</si>
  <si>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</si>
  <si>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</si>
  <si>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</si>
  <si>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</si>
  <si>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</si>
  <si>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</si>
  <si>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</si>
  <si>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</si>
  <si>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</si>
  <si>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</si>
  <si>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</si>
  <si>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</si>
  <si>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</si>
  <si>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</si>
  <si>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</si>
  <si>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</si>
  <si>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</si>
  <si>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</si>
  <si>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</si>
  <si>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</si>
  <si>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</si>
  <si>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</si>
  <si>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</si>
  <si>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</si>
  <si>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</si>
  <si>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</si>
  <si>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</si>
  <si>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</si>
  <si>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</si>
  <si>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</si>
  <si>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</si>
  <si>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</si>
  <si>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</si>
  <si>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</si>
  <si>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</si>
  <si>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</si>
  <si>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</si>
  <si>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</si>
  <si>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</si>
  <si>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</si>
  <si>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</si>
  <si>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</si>
  <si>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</si>
  <si>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</si>
  <si>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</si>
  <si>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</si>
  <si>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</si>
  <si>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</si>
  <si>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</si>
  <si>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</si>
  <si>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</si>
  <si>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</si>
  <si>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</si>
  <si>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</si>
  <si>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</si>
  <si>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</si>
  <si>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</si>
  <si>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</si>
  <si>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</si>
  <si>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</si>
  <si>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</si>
  <si>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</si>
  <si>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</si>
  <si>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</si>
  <si>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</si>
  <si>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</si>
  <si>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</si>
  <si>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</si>
  <si>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</si>
  <si>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</si>
  <si>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</si>
  <si>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</si>
  <si>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</si>
  <si>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</si>
  <si>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</si>
  <si>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</si>
  <si>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</si>
  <si>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</si>
  <si>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</si>
  <si>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</si>
  <si>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</si>
  <si>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</si>
  <si>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</si>
  <si>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</si>
  <si>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</si>
  <si>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</si>
  <si>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</si>
  <si>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</si>
  <si>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</si>
  <si>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</si>
  <si>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</si>
  <si>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</si>
  <si>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</si>
  <si>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</si>
  <si>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</si>
  <si>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</si>
  <si>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</si>
  <si>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</si>
  <si>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</si>
  <si>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</si>
  <si>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</si>
  <si>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</si>
  <si>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</si>
  <si>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</si>
  <si>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</si>
  <si>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</si>
  <si>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</si>
  <si>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</si>
  <si>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</si>
  <si>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</si>
  <si>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</si>
  <si>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</si>
  <si>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</si>
  <si>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</si>
  <si>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</si>
  <si>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</si>
  <si>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</si>
  <si>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</si>
  <si>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</si>
  <si>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</si>
  <si>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</si>
  <si>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</si>
  <si>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</si>
  <si>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</si>
  <si>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</si>
  <si>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</si>
  <si>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</si>
  <si>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</si>
  <si>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</si>
  <si>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</si>
  <si>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</si>
  <si>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</si>
  <si>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</si>
  <si>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</si>
  <si>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</si>
  <si>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</si>
  <si>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</si>
  <si>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</si>
  <si>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</si>
  <si>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</si>
  <si>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</si>
  <si>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</si>
  <si>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</si>
  <si>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</si>
  <si>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</si>
  <si>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</si>
  <si>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</si>
  <si>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</si>
  <si>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</si>
  <si>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</si>
  <si>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</si>
  <si>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</si>
  <si>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</si>
  <si>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</si>
  <si>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</si>
  <si>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</si>
  <si>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</si>
  <si>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</si>
  <si>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</si>
  <si>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</si>
  <si>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</si>
  <si>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</si>
  <si>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</si>
  <si>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</si>
  <si>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</si>
  <si>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</si>
  <si>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</si>
  <si>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</si>
  <si>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</si>
  <si>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</si>
  <si>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</si>
  <si>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</si>
  <si>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</si>
  <si>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</si>
  <si>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</si>
  <si>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</si>
  <si>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</si>
  <si>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</si>
  <si>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</si>
  <si>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</si>
  <si>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</si>
  <si>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</si>
  <si>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</si>
  <si>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</si>
  <si>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</si>
  <si>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</si>
  <si>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</si>
  <si>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</si>
  <si>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</si>
  <si>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</si>
  <si>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</si>
  <si>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</si>
  <si>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</si>
  <si>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</si>
  <si>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</si>
  <si>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</si>
  <si>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</si>
  <si>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</si>
  <si>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</si>
  <si>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</si>
  <si>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</si>
  <si>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</si>
  <si>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</si>
  <si>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</si>
  <si>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</si>
  <si>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</si>
  <si>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</si>
  <si>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</si>
  <si>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</si>
  <si>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</si>
  <si>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</si>
  <si>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</si>
  <si>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</si>
  <si>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</si>
  <si>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</si>
  <si>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</si>
  <si>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</si>
  <si>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</si>
  <si>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</si>
  <si>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</si>
  <si>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</si>
  <si>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</si>
  <si>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</si>
  <si>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</si>
  <si>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</si>
  <si>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</si>
  <si>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</si>
  <si>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</si>
  <si>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</si>
  <si>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</si>
  <si>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</si>
  <si>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</si>
  <si>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</si>
  <si>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</si>
  <si>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</si>
  <si>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</si>
  <si>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</si>
  <si>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</si>
  <si>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</si>
  <si>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</si>
  <si>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</si>
  <si>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</si>
  <si>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</si>
  <si>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</si>
  <si>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</si>
  <si>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</si>
  <si>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</si>
  <si>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</si>
  <si>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</si>
  <si>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</si>
  <si>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</si>
  <si>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</si>
  <si>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</si>
  <si>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</si>
  <si>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</si>
  <si>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</si>
  <si>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</si>
  <si>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</si>
  <si>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</si>
  <si>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</si>
  <si>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</si>
  <si>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</si>
  <si>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</si>
  <si>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</si>
  <si>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</si>
  <si>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</si>
  <si>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</si>
  <si>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</si>
  <si>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</si>
  <si>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</si>
  <si>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</si>
  <si>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</si>
  <si>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</si>
  <si>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</si>
  <si>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</si>
  <si>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</si>
  <si>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</si>
  <si>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</si>
  <si>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</si>
  <si>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</si>
  <si>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</si>
  <si>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</si>
  <si>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</si>
  <si>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</si>
  <si>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</si>
  <si>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</si>
  <si>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</si>
  <si>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</si>
  <si>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</si>
  <si>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</si>
  <si>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</si>
  <si>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</si>
  <si>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</si>
  <si>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</si>
  <si>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</si>
  <si>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</si>
  <si>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</si>
  <si>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</si>
  <si>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</si>
  <si>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</si>
  <si>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</si>
  <si>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</si>
  <si>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</si>
  <si>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</si>
  <si>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</si>
  <si>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</si>
  <si>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</si>
  <si>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</si>
  <si>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</si>
  <si>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</si>
  <si>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</si>
  <si>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</si>
  <si>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</si>
  <si>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</si>
  <si>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</si>
  <si>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</si>
  <si>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</si>
  <si>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</si>
  <si>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</si>
  <si>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</si>
  <si>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</si>
  <si>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</si>
  <si>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</si>
  <si>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</si>
  <si>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</si>
  <si>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</si>
  <si>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</si>
  <si>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</si>
  <si>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</si>
  <si>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</si>
  <si>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</si>
  <si>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</si>
  <si>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</si>
  <si>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</si>
  <si>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</si>
  <si>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</si>
  <si>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</si>
  <si>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</si>
  <si>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</si>
  <si>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</si>
  <si>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</si>
  <si>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</si>
  <si>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</si>
  <si>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</si>
  <si>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</si>
  <si>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</si>
  <si>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</si>
  <si>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</si>
  <si>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</si>
  <si>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</si>
  <si>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</si>
  <si>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</si>
  <si>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</si>
  <si>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</si>
  <si>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</si>
  <si>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</si>
  <si>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</si>
  <si>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</si>
  <si>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</si>
  <si>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</si>
  <si>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</si>
  <si>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</si>
  <si>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</si>
  <si>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</si>
  <si>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</si>
  <si>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</si>
  <si>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</si>
  <si>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</si>
  <si>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</si>
  <si>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</si>
  <si>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</si>
  <si>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</si>
  <si>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</si>
  <si>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</si>
  <si>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</si>
  <si>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</si>
  <si>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</si>
  <si>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</si>
  <si>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</si>
  <si>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</si>
  <si>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</si>
  <si>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</si>
  <si>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</si>
  <si>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</si>
  <si>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</si>
  <si>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</si>
  <si>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</si>
  <si>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</si>
  <si>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</si>
  <si>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</si>
  <si>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</si>
  <si>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</si>
  <si>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</si>
  <si>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</si>
  <si>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</si>
  <si>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</si>
  <si>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</si>
  <si>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</si>
  <si>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</si>
  <si>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</si>
  <si>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</si>
  <si>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</si>
  <si>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</si>
  <si>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</si>
  <si>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</si>
  <si>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</si>
  <si>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</si>
  <si>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</si>
  <si>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</si>
  <si>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</si>
  <si>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</si>
  <si>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</si>
  <si>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</si>
  <si>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</si>
  <si>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</si>
  <si>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</si>
  <si>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</si>
  <si>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</si>
  <si>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</si>
  <si>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</si>
  <si>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</si>
  <si>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</si>
  <si>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</si>
  <si>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</si>
  <si>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</si>
  <si>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</si>
  <si>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</si>
  <si>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</si>
  <si>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</si>
  <si>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</si>
  <si>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</si>
  <si>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</si>
  <si>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</si>
  <si>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</si>
  <si>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</si>
  <si>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</si>
  <si>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</si>
  <si>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</si>
  <si>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</si>
  <si>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</si>
  <si>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</si>
  <si>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</si>
  <si>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</si>
  <si>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</si>
  <si>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</si>
  <si>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</si>
  <si>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</si>
  <si>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</si>
  <si>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</si>
  <si>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</si>
  <si>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</si>
  <si>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</si>
  <si>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</si>
  <si>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</si>
  <si>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</si>
  <si>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</si>
  <si>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</si>
  <si>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</si>
  <si>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</si>
  <si>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</si>
  <si>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</si>
  <si>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</si>
  <si>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</si>
  <si>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</si>
  <si>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</si>
  <si>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</si>
  <si>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</si>
  <si>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</si>
  <si>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</si>
  <si>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</si>
  <si>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</si>
  <si>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</si>
  <si>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</si>
  <si>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</si>
  <si>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</si>
  <si>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</si>
  <si>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</si>
  <si>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</si>
  <si>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</si>
  <si>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</si>
  <si>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</si>
  <si>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</si>
  <si>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</si>
  <si>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</si>
  <si>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</si>
  <si>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</si>
  <si>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</si>
  <si>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</si>
  <si>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</si>
  <si>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</si>
  <si>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</si>
  <si>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</si>
  <si>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</si>
  <si>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</si>
  <si>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</si>
  <si>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</si>
  <si>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</si>
  <si>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</si>
  <si>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</si>
  <si>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</si>
  <si>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</si>
  <si>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</si>
  <si>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</si>
  <si>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</si>
  <si>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</si>
  <si>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</si>
  <si>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</si>
  <si>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</si>
  <si>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</si>
  <si>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</si>
  <si>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</si>
  <si>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</si>
  <si>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</si>
  <si>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</si>
  <si>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</si>
  <si>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</si>
  <si>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</si>
  <si>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</si>
  <si>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</si>
  <si>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</si>
  <si>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</si>
  <si>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</si>
  <si>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</si>
  <si>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</si>
  <si>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</si>
  <si>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</si>
  <si>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</si>
  <si>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</si>
  <si>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</si>
  <si>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</si>
  <si>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</si>
  <si>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</si>
  <si>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</si>
  <si>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</si>
  <si>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</si>
  <si>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</si>
  <si>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</si>
  <si>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</si>
  <si>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</si>
  <si>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</si>
  <si>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</si>
  <si>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</si>
  <si>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</si>
  <si>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</si>
  <si>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</si>
  <si>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</si>
  <si>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</si>
  <si>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</si>
  <si>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</si>
  <si>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</si>
  <si>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</si>
  <si>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</si>
  <si>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</si>
  <si>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</si>
  <si>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</si>
  <si>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</si>
  <si>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</si>
  <si>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</si>
  <si>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</si>
  <si>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</si>
  <si>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</si>
  <si>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</si>
  <si>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</si>
  <si>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</si>
  <si>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</si>
  <si>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</si>
  <si>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</si>
  <si>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</si>
  <si>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</si>
  <si>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</si>
  <si>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</si>
  <si>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</si>
  <si>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</si>
  <si>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</si>
  <si>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</si>
  <si>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</si>
  <si>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</si>
  <si>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</si>
  <si>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</si>
  <si>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</si>
  <si>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</si>
  <si>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</si>
  <si>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</si>
  <si>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</si>
  <si>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</si>
  <si>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</si>
  <si>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</si>
  <si>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</si>
  <si>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</si>
  <si>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</si>
  <si>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</si>
  <si>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</si>
  <si>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</si>
  <si>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</si>
  <si>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</si>
  <si>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</si>
  <si>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</si>
  <si>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</si>
  <si>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</si>
  <si>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</si>
  <si>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</si>
  <si>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</si>
  <si>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</si>
  <si>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</si>
  <si>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</si>
  <si>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</si>
  <si>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</si>
  <si>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</si>
  <si>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</si>
  <si>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</si>
  <si>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</si>
  <si>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</si>
  <si>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</si>
  <si>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</si>
  <si>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</si>
  <si>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</si>
  <si>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</si>
  <si>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</si>
  <si>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</si>
  <si>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</si>
  <si>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</si>
  <si>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</si>
  <si>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</si>
  <si>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</si>
  <si>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</si>
  <si>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</si>
  <si>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</si>
  <si>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</si>
  <si>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</si>
  <si>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</si>
  <si>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</si>
  <si>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</si>
  <si>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</si>
  <si>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</si>
  <si>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</si>
  <si>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</si>
  <si>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</si>
  <si>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</si>
  <si>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</si>
  <si>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</si>
  <si>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</si>
  <si>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</si>
  <si>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</si>
  <si>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</si>
  <si>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</si>
  <si>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</si>
  <si>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</si>
  <si>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</si>
  <si>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</si>
  <si>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</si>
  <si>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</si>
  <si>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</si>
  <si>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</si>
  <si>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</si>
  <si>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</si>
  <si>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</si>
  <si>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</si>
  <si>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</si>
  <si>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</si>
  <si>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</si>
  <si>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</si>
  <si>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</si>
  <si>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</si>
  <si>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</si>
  <si>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</si>
  <si>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</si>
  <si>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</si>
  <si>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</si>
  <si>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</si>
  <si>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</si>
  <si>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</si>
  <si>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</si>
  <si>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</si>
  <si>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</si>
  <si>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</si>
  <si>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</si>
  <si>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</si>
  <si>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</si>
  <si>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</si>
  <si>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</si>
  <si>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</si>
  <si>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</si>
  <si>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</si>
  <si>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</si>
  <si>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</si>
  <si>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</si>
  <si>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</si>
  <si>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</si>
  <si>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</si>
  <si>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</si>
  <si>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</si>
  <si>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</si>
  <si>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</si>
  <si>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</si>
  <si>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</si>
  <si>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</si>
  <si>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</si>
  <si>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</si>
  <si>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</si>
  <si>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</si>
  <si>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</si>
  <si>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</si>
  <si>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</si>
  <si>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</si>
  <si>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</si>
  <si>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</si>
  <si>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</si>
  <si>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</si>
  <si>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</si>
  <si>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</si>
  <si>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</si>
  <si>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</si>
  <si>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</si>
  <si>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</si>
  <si>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</si>
  <si>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</si>
  <si>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</si>
  <si>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</si>
  <si>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</si>
  <si>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</si>
  <si>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</si>
  <si>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</si>
  <si>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</si>
  <si>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</si>
  <si>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</si>
  <si>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</si>
  <si>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</si>
  <si>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</si>
  <si>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</si>
  <si>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</si>
  <si>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</si>
  <si>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</si>
  <si>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</si>
  <si>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</si>
  <si>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</si>
  <si>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</si>
  <si>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</si>
  <si>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</si>
  <si>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</si>
  <si>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</si>
  <si>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</si>
  <si>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</si>
  <si>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</si>
  <si>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</si>
  <si>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</si>
  <si>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</si>
  <si>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</si>
  <si>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</si>
  <si>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</si>
  <si>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</si>
  <si>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</si>
  <si>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</si>
  <si>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</si>
  <si>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</si>
  <si>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</si>
  <si>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</si>
  <si>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</si>
  <si>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</si>
  <si>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</si>
  <si>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</si>
  <si>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</si>
  <si>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</si>
  <si>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</si>
  <si>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</si>
  <si>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</si>
  <si>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</si>
  <si>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</si>
  <si>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</si>
  <si>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</si>
  <si>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</si>
  <si>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</si>
  <si>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</si>
  <si>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</si>
  <si>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</si>
  <si>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</si>
  <si>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</si>
  <si>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</si>
  <si>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</si>
  <si>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</si>
  <si>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</si>
  <si>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</si>
  <si>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</si>
  <si>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</si>
  <si>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</si>
  <si>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</si>
  <si>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</si>
  <si>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</si>
  <si>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</si>
  <si>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</si>
  <si>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</si>
  <si>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</si>
  <si>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</si>
  <si>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</si>
  <si>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</si>
  <si>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</si>
  <si>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</si>
  <si>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</si>
  <si>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</si>
  <si>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</si>
  <si>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</si>
  <si>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</si>
  <si>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</si>
  <si>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</si>
  <si>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</si>
  <si>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</si>
  <si>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</si>
  <si>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</si>
  <si>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</si>
  <si>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</si>
  <si>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</si>
  <si>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</si>
  <si>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</si>
  <si>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</si>
  <si>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</si>
  <si>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</si>
  <si>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</si>
  <si>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</si>
  <si>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</si>
  <si>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</si>
  <si>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</si>
  <si>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</si>
  <si>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</si>
  <si>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</si>
  <si>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</si>
  <si>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</si>
  <si>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</si>
  <si>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</si>
  <si>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</si>
  <si>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</si>
  <si>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</si>
  <si>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</si>
  <si>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</si>
  <si>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</si>
  <si>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</si>
  <si>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</si>
  <si>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</si>
  <si>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</si>
  <si>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</si>
  <si>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</si>
  <si>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</si>
  <si>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</si>
  <si>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</si>
  <si>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</si>
  <si>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</si>
  <si>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</si>
  <si>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</si>
  <si>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</si>
  <si>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</si>
  <si>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</si>
  <si>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</si>
  <si>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</si>
  <si>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</si>
  <si>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</si>
  <si>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</si>
  <si>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</si>
  <si>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</si>
  <si>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</si>
  <si>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</si>
  <si>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</si>
  <si>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</si>
  <si>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</si>
  <si>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</si>
  <si>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</si>
  <si>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</si>
  <si>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</si>
  <si>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</si>
  <si>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</si>
  <si>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</si>
  <si>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</si>
  <si>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</si>
  <si>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</si>
  <si>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</si>
  <si>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</si>
  <si>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</si>
  <si>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</si>
  <si>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</si>
  <si>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</si>
  <si>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</si>
  <si>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</si>
  <si>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</si>
  <si>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</si>
  <si>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</si>
  <si>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</si>
  <si>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</si>
  <si>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</si>
  <si>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</si>
  <si>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</si>
  <si>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</si>
  <si>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</si>
  <si>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</si>
  <si>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</si>
  <si>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</si>
  <si>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</si>
  <si>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</si>
  <si>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</si>
  <si>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</si>
  <si>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</si>
  <si>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</si>
  <si>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</si>
  <si>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</si>
  <si>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</si>
  <si>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</si>
  <si>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</si>
  <si>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</si>
  <si>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</si>
  <si>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</si>
  <si>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</si>
  <si>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</si>
  <si>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</si>
  <si>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</si>
  <si>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</si>
  <si>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</si>
  <si>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</si>
  <si>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</si>
  <si>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</si>
  <si>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</si>
  <si>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</si>
  <si>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</si>
  <si>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</si>
  <si>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</si>
  <si>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</si>
  <si>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</si>
  <si>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</si>
  <si>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</si>
  <si>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</si>
  <si>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</si>
  <si>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</si>
  <si>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</si>
  <si>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</si>
  <si>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</si>
  <si>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</si>
  <si>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</si>
  <si>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</si>
  <si>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</si>
  <si>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</si>
  <si>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</si>
  <si>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</si>
  <si>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</si>
  <si>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</si>
  <si>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</si>
  <si>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</si>
  <si>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</si>
  <si>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</si>
  <si>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</si>
  <si>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</si>
  <si>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</si>
  <si>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</si>
  <si>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</si>
  <si>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</si>
  <si>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</si>
  <si>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</si>
  <si>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</si>
  <si>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</si>
  <si>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</si>
  <si>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</si>
  <si>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</si>
  <si>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</si>
  <si>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</si>
  <si>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</si>
  <si>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</si>
  <si>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</si>
  <si>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</si>
  <si>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</si>
  <si>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</si>
  <si>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</si>
  <si>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</si>
  <si>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</si>
  <si>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</si>
  <si>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</si>
  <si>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</si>
  <si>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</si>
  <si>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</si>
  <si>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</si>
  <si>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</si>
  <si>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</si>
  <si>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</si>
  <si>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</si>
  <si>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</si>
  <si>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</si>
  <si>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</si>
  <si>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</si>
  <si>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</si>
  <si>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</si>
  <si>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</si>
  <si>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</si>
  <si>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</si>
  <si>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</si>
  <si>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</si>
  <si>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</si>
  <si>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</si>
  <si>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</si>
  <si>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</si>
  <si>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</si>
  <si>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</si>
  <si>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</si>
  <si>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</si>
  <si>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</si>
  <si>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</si>
  <si>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</si>
  <si>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</si>
  <si>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</si>
  <si>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</si>
  <si>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</si>
  <si>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</si>
  <si>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</si>
  <si>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</si>
  <si>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</si>
  <si>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</si>
  <si>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</si>
  <si>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</si>
  <si>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</si>
  <si>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</si>
  <si>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</si>
  <si>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</si>
  <si>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</si>
  <si>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</si>
  <si>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</si>
  <si>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</si>
  <si>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</si>
  <si>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</si>
  <si>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</si>
  <si>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</si>
  <si>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</si>
  <si>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</si>
  <si>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</si>
  <si>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</si>
  <si>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</si>
  <si>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</si>
  <si>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</si>
  <si>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</si>
  <si>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</si>
  <si>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</si>
  <si>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</si>
  <si>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</si>
  <si>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</si>
  <si>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</si>
  <si>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</si>
  <si>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</si>
  <si>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</si>
  <si>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</si>
  <si>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</si>
  <si>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</si>
  <si>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</si>
  <si>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</si>
  <si>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</si>
  <si>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</si>
  <si>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</si>
  <si>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</si>
  <si>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</si>
  <si>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</si>
  <si>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</si>
  <si>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</si>
  <si>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</si>
  <si>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</si>
  <si>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</si>
  <si>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</si>
  <si>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</si>
  <si>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</si>
  <si>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</si>
  <si>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</si>
  <si>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</si>
  <si>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</si>
  <si>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</si>
  <si>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</si>
  <si>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</si>
  <si>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</si>
  <si>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</si>
  <si>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</si>
  <si>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</si>
  <si>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</si>
  <si>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</si>
  <si>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</si>
  <si>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</si>
  <si>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</si>
  <si>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</si>
  <si>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</si>
  <si>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</si>
  <si>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</si>
  <si>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</si>
  <si>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</si>
  <si>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</si>
  <si>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</si>
  <si>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</si>
  <si>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</si>
  <si>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</si>
  <si>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</si>
  <si>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</si>
  <si>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</si>
  <si>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</si>
  <si>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</si>
  <si>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</si>
  <si>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</si>
  <si>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</si>
  <si>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</si>
  <si>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</si>
  <si>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</si>
  <si>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</si>
  <si>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</si>
  <si>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</si>
  <si>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</si>
  <si>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</si>
  <si>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</si>
  <si>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</si>
  <si>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</si>
  <si>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</si>
  <si>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</si>
  <si>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</si>
  <si>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</si>
  <si>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</si>
  <si>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</si>
  <si>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</si>
  <si>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</si>
  <si>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</si>
  <si>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</si>
  <si>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</si>
  <si>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</si>
  <si>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</si>
  <si>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</si>
  <si>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</si>
  <si>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</si>
  <si>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</si>
  <si>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</si>
  <si>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</si>
  <si>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</si>
  <si>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</si>
  <si>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</si>
  <si>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</si>
  <si>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</si>
  <si>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</si>
  <si>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</si>
  <si>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</si>
  <si>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</si>
  <si>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</si>
  <si>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</si>
  <si>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</si>
  <si>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</si>
  <si>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</si>
  <si>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</si>
  <si>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</si>
  <si>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</si>
  <si>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</si>
  <si>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</si>
  <si>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</si>
  <si>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</si>
  <si>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</si>
  <si>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</si>
  <si>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</si>
  <si>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</si>
  <si>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</si>
  <si>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</si>
  <si>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</si>
  <si>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</si>
  <si>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</si>
  <si>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</si>
  <si>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</si>
  <si>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</si>
  <si>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</si>
  <si>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</si>
  <si>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</si>
  <si>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</si>
  <si>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</si>
  <si>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</si>
  <si>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</si>
  <si>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</si>
  <si>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</si>
  <si>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</si>
  <si>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</si>
  <si>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</si>
  <si>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</si>
  <si>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</si>
  <si>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</si>
  <si>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</si>
  <si>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</si>
  <si>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</si>
  <si>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</si>
  <si>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</si>
  <si>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</si>
  <si>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</si>
  <si>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</si>
  <si>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</si>
  <si>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</si>
  <si>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</si>
  <si>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</si>
  <si>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</si>
  <si>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</si>
  <si>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</si>
  <si>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</si>
  <si>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</si>
  <si>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</si>
  <si>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</si>
  <si>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</si>
  <si>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</si>
  <si>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</si>
  <si>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</si>
  <si>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</si>
  <si>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</si>
  <si>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</si>
  <si>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</si>
  <si>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</si>
  <si>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</si>
  <si>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</si>
  <si>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</si>
  <si>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</si>
  <si>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</si>
  <si>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</si>
  <si>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</si>
  <si>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</si>
  <si>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</si>
  <si>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</si>
  <si>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</si>
  <si>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</si>
  <si>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</si>
  <si>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</si>
  <si>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</si>
  <si>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</si>
  <si>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</si>
  <si>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</si>
  <si>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</si>
  <si>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</si>
  <si>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</si>
  <si>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</si>
  <si>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</si>
  <si>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</si>
  <si>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</si>
  <si>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</si>
  <si>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</si>
  <si>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</si>
  <si>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</si>
  <si>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</si>
  <si>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</si>
  <si>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</si>
  <si>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</si>
  <si>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</si>
  <si>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</si>
  <si>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</si>
  <si>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</si>
  <si>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</si>
  <si>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</si>
  <si>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</si>
  <si>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</si>
  <si>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</si>
  <si>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</si>
  <si>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</si>
  <si>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</si>
  <si>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</si>
  <si>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</si>
  <si>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</si>
  <si>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</si>
  <si>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</si>
  <si>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</si>
  <si>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</si>
  <si>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</si>
  <si>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</si>
  <si>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</si>
  <si>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</si>
  <si>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</si>
  <si>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</si>
  <si>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</si>
  <si>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</si>
  <si>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</si>
  <si>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</si>
  <si>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</si>
  <si>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</si>
  <si>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</si>
  <si>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</si>
  <si>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</si>
  <si>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</si>
  <si>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</si>
  <si>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</si>
  <si>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</si>
  <si>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</si>
  <si>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</si>
  <si>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</si>
  <si>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</si>
  <si>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</si>
  <si>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</si>
  <si>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</si>
  <si>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</si>
  <si>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</si>
  <si>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</si>
  <si>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</si>
  <si>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</si>
  <si>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</si>
  <si>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</si>
  <si>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</si>
  <si>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</si>
  <si>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</si>
  <si>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</si>
  <si>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</si>
  <si>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</si>
  <si>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</si>
  <si>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</si>
  <si>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</si>
  <si>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</si>
  <si>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</si>
  <si>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</si>
  <si>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</si>
  <si>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</si>
  <si>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</si>
  <si>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</si>
  <si>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</si>
  <si>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</si>
  <si>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</si>
  <si>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</si>
  <si>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</si>
  <si>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</si>
  <si>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</si>
  <si>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</si>
  <si>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</si>
  <si>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</si>
  <si>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</si>
  <si>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</si>
  <si>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</si>
  <si>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</si>
  <si>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</si>
  <si>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</si>
  <si>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</si>
  <si>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</si>
  <si>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</si>
  <si>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</si>
  <si>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</si>
  <si>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</si>
  <si>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</si>
  <si>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</si>
  <si>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</si>
  <si>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</si>
  <si>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</si>
  <si>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</si>
  <si>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</si>
  <si>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</si>
  <si>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</si>
  <si>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</si>
  <si>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</si>
  <si>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</si>
  <si>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</si>
  <si>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</si>
  <si>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</si>
  <si>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</si>
  <si>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</si>
  <si>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</si>
  <si>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</si>
  <si>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</si>
  <si>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</si>
  <si>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</si>
  <si>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</si>
  <si>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</si>
  <si>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</si>
  <si>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</si>
  <si>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</si>
  <si>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</si>
  <si>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</si>
  <si>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</si>
  <si>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</si>
  <si>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</si>
  <si>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</si>
  <si>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</si>
  <si>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</si>
  <si>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</si>
  <si>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</si>
  <si>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</si>
  <si>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</si>
  <si>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</si>
  <si>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</si>
  <si>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</si>
  <si>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</si>
  <si>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</si>
  <si>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</si>
  <si>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</si>
  <si>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</si>
  <si>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</si>
  <si>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</si>
  <si>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</si>
  <si>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</si>
  <si>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</si>
  <si>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</si>
  <si>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</si>
  <si>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</si>
  <si>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</si>
  <si>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</si>
  <si>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</si>
  <si>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</si>
  <si>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</si>
  <si>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</si>
  <si>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</si>
  <si>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</si>
  <si>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</si>
  <si>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</si>
  <si>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</si>
  <si>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</si>
  <si>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</si>
  <si>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</si>
  <si>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</si>
  <si>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</si>
  <si>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</si>
  <si>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</si>
  <si>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</si>
  <si>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</si>
  <si>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</si>
  <si>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</si>
  <si>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</si>
  <si>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</si>
  <si>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</si>
  <si>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</si>
  <si>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</si>
  <si>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</si>
  <si>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</si>
  <si>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</si>
  <si>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</si>
  <si>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</si>
  <si>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</si>
  <si>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</si>
  <si>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</si>
  <si>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</si>
  <si>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</si>
  <si>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</si>
  <si>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</si>
  <si>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</si>
  <si>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</si>
  <si>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</si>
  <si>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</si>
  <si>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</si>
  <si>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</si>
  <si>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</si>
  <si>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</si>
  <si>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</si>
  <si>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</si>
  <si>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</si>
  <si>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</si>
  <si>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</si>
  <si>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</si>
  <si>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</si>
  <si>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</si>
  <si>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</si>
  <si>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</si>
  <si>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</si>
  <si>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</si>
  <si>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</si>
  <si>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</si>
  <si>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</si>
  <si>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</si>
  <si>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</si>
  <si>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</si>
  <si>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</si>
  <si>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</si>
  <si>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</si>
  <si>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</si>
  <si>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</si>
  <si>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</si>
  <si>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</si>
  <si>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</si>
  <si>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</si>
  <si>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</si>
  <si>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</si>
  <si>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</si>
  <si>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</si>
  <si>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</si>
  <si>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</si>
  <si>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</si>
  <si>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</si>
  <si>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</si>
  <si>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</si>
  <si>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</si>
  <si>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</si>
  <si>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</si>
  <si>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</si>
  <si>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</si>
  <si>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</si>
  <si>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</si>
  <si>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</si>
  <si>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</si>
  <si>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</si>
  <si>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</si>
  <si>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</si>
  <si>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</si>
  <si>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</si>
  <si>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</si>
  <si>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</si>
  <si>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</si>
  <si>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</si>
  <si>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</si>
  <si>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</si>
  <si>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</si>
  <si>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</si>
  <si>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</si>
  <si>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</si>
  <si>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</si>
  <si>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</si>
  <si>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</si>
  <si>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</si>
  <si>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</si>
  <si>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</si>
  <si>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</si>
  <si>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</si>
  <si>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</si>
  <si>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</si>
  <si>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</si>
  <si>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</si>
  <si>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</si>
  <si>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</si>
  <si>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</si>
  <si>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</si>
  <si>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</si>
  <si>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</si>
  <si>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</si>
  <si>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</si>
  <si>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</si>
  <si>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</si>
  <si>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</si>
  <si>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</si>
  <si>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</si>
  <si>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</si>
  <si>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</si>
  <si>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</si>
  <si>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</si>
  <si>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</si>
  <si>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</si>
  <si>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</si>
  <si>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</si>
  <si>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</si>
  <si>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</si>
  <si>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</si>
  <si>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</si>
  <si>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</si>
  <si>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</si>
  <si>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</si>
  <si>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</si>
  <si>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</si>
  <si>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</si>
  <si>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</si>
  <si>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</si>
  <si>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</si>
  <si>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</si>
  <si>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</si>
  <si>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</si>
  <si>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</si>
  <si>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</si>
  <si>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</si>
  <si>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</si>
  <si>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</si>
  <si>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</si>
  <si>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</si>
  <si>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</si>
  <si>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</si>
  <si>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</si>
  <si>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</si>
  <si>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</si>
  <si>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</si>
  <si>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</si>
  <si>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</si>
  <si>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</si>
  <si>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</si>
  <si>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</si>
  <si>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</si>
  <si>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</si>
  <si>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</si>
  <si>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</si>
  <si>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</si>
  <si>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</si>
  <si>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</si>
  <si>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</si>
  <si>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</si>
  <si>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</si>
  <si>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</si>
  <si>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</si>
  <si>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</si>
  <si>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</si>
  <si>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</si>
  <si>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</si>
  <si>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</si>
  <si>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</si>
  <si>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</si>
  <si>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</si>
  <si>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</si>
  <si>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</si>
  <si>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</si>
  <si>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</si>
  <si>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</si>
  <si>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</si>
  <si>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</si>
  <si>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</si>
  <si>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</si>
  <si>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</si>
  <si>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</si>
  <si>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</si>
  <si>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</si>
  <si>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</si>
  <si>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</si>
  <si>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</si>
  <si>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</si>
  <si>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</si>
  <si>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</si>
  <si>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</si>
  <si>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</si>
  <si>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</si>
  <si>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</si>
  <si>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</si>
  <si>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</si>
  <si>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</si>
  <si>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</si>
  <si>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</si>
  <si>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</si>
  <si>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</si>
  <si>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</si>
  <si>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</si>
  <si>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</si>
  <si>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</si>
  <si>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</si>
  <si>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</si>
  <si>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</si>
  <si>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</si>
  <si>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</si>
  <si>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</si>
  <si>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</si>
  <si>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</si>
  <si>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</si>
  <si>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</si>
  <si>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</si>
  <si>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</si>
  <si>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</si>
  <si>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</si>
  <si>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</si>
  <si>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</si>
  <si>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</si>
  <si>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</si>
  <si>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</si>
  <si>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</si>
  <si>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</si>
  <si>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</si>
  <si>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</si>
  <si>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</si>
  <si>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</si>
  <si>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</si>
  <si>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</si>
  <si>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</si>
  <si>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</si>
  <si>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</si>
  <si>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</si>
  <si>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</si>
  <si>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</si>
  <si>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</si>
  <si>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</si>
  <si>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</si>
  <si>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</si>
  <si>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</si>
  <si>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</si>
  <si>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</si>
  <si>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</si>
  <si>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</si>
  <si>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</si>
  <si>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</si>
  <si>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</si>
  <si>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</si>
  <si>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</si>
  <si>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</si>
  <si>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</si>
  <si>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</si>
  <si>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</si>
  <si>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</si>
  <si>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</si>
  <si>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</si>
  <si>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</si>
  <si>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</si>
  <si>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</si>
  <si>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</si>
  <si>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</si>
  <si>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</si>
  <si>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</si>
  <si>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</si>
  <si>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</si>
  <si>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</si>
  <si>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</si>
  <si>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</si>
  <si>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</si>
  <si>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</si>
  <si>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</si>
  <si>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</si>
  <si>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</si>
  <si>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</si>
  <si>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</si>
  <si>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</si>
  <si>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</si>
  <si>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</si>
  <si>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</si>
  <si>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</si>
  <si>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</si>
  <si>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</si>
  <si>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</si>
  <si>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</si>
  <si>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</si>
  <si>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</si>
  <si>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</si>
  <si>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</si>
  <si>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</si>
  <si>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</si>
  <si>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</si>
  <si>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</si>
  <si>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</si>
  <si>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</si>
  <si>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</si>
  <si>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</si>
  <si>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</si>
  <si>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</si>
  <si>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</si>
  <si>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</si>
  <si>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</si>
  <si>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</si>
  <si>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</si>
  <si>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</si>
  <si>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</si>
  <si>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</si>
  <si>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</si>
  <si>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</si>
  <si>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</si>
  <si>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</si>
  <si>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</si>
  <si>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</si>
  <si>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</si>
  <si>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</si>
  <si>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</si>
  <si>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</si>
  <si>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</si>
  <si>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</si>
  <si>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</si>
  <si>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</si>
  <si>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</si>
  <si>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</si>
  <si>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</si>
  <si>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</si>
  <si>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</si>
  <si>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</si>
  <si>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</si>
  <si>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</si>
  <si>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</si>
  <si>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</si>
  <si>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</si>
  <si>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</si>
  <si>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</si>
  <si>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</si>
  <si>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</si>
  <si>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</si>
  <si>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</si>
  <si>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</si>
  <si>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</si>
  <si>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</si>
  <si>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</si>
  <si>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</si>
  <si>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</si>
  <si>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</si>
  <si>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</si>
  <si>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</si>
  <si>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</si>
  <si>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</si>
  <si>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</si>
  <si>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</si>
  <si>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</si>
  <si>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</si>
  <si>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</si>
  <si>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</si>
  <si>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</si>
  <si>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</si>
  <si>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</si>
  <si>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</si>
  <si>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</si>
  <si>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</si>
  <si>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</si>
  <si>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</si>
  <si>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</si>
  <si>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</si>
  <si>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</si>
  <si>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</si>
  <si>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</si>
  <si>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</si>
  <si>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</si>
  <si>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</si>
  <si>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</si>
  <si>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</si>
  <si>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</si>
  <si>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</si>
  <si>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</si>
  <si>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</si>
  <si>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</si>
  <si>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</si>
  <si>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</si>
  <si>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</si>
  <si>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</si>
  <si>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</si>
  <si>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</si>
  <si>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</si>
  <si>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</si>
  <si>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</si>
  <si>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</si>
  <si>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</si>
  <si>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</si>
  <si>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</si>
  <si>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</si>
  <si>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</si>
  <si>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</si>
  <si>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</si>
  <si>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</si>
  <si>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</si>
  <si>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</si>
  <si>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</si>
  <si>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</si>
  <si>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</si>
  <si>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</si>
  <si>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</si>
  <si>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</si>
  <si>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</si>
  <si>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</si>
  <si>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</si>
  <si>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</si>
  <si>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</si>
  <si>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</si>
  <si>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</si>
  <si>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</si>
  <si>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</si>
  <si>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</si>
  <si>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</si>
  <si>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</si>
  <si>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</si>
  <si>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</si>
  <si>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</si>
  <si>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</si>
  <si>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</si>
  <si>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</si>
  <si>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</si>
  <si>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</si>
  <si>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</si>
  <si>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</si>
  <si>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</si>
  <si>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</si>
  <si>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</si>
  <si>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</si>
  <si>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</si>
  <si>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</si>
  <si>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</si>
  <si>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</si>
  <si>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</si>
  <si>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</si>
  <si>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</si>
  <si>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</si>
  <si>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</si>
  <si>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</si>
  <si>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</si>
  <si>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</si>
  <si>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</si>
  <si>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</si>
  <si>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</si>
  <si>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</si>
  <si>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</si>
  <si>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</si>
  <si>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</si>
  <si>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</si>
  <si>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</si>
  <si>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</si>
  <si>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</si>
  <si>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</si>
  <si>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</si>
  <si>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</si>
  <si>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</si>
  <si>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</si>
  <si>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</si>
  <si>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</si>
  <si>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</si>
  <si>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</si>
  <si>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</si>
  <si>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</si>
  <si>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</si>
  <si>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</si>
  <si>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</si>
  <si>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</si>
  <si>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</si>
  <si>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</si>
  <si>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</si>
  <si>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</si>
  <si>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</si>
  <si>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</si>
  <si>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</si>
  <si>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</si>
  <si>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</si>
  <si>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</si>
  <si>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</si>
  <si>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</si>
  <si>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</si>
  <si>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</si>
  <si>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</si>
  <si>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</si>
  <si>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</si>
  <si>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</si>
  <si>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</si>
  <si>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</si>
  <si>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</si>
  <si>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</si>
  <si>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</si>
  <si>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</si>
  <si>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</si>
  <si>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</si>
  <si>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</si>
  <si>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</si>
  <si>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</si>
  <si>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</si>
  <si>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</si>
  <si>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</si>
  <si>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</si>
  <si>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</si>
  <si>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</si>
  <si>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</si>
  <si>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</si>
  <si>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</si>
  <si>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</si>
  <si>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</si>
  <si>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</si>
  <si>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</si>
  <si>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</si>
  <si>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</si>
  <si>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</si>
  <si>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</si>
  <si>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</si>
  <si>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</si>
  <si>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</si>
  <si>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</si>
  <si>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</si>
  <si>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</si>
  <si>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</si>
  <si>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</si>
  <si>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</si>
  <si>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</si>
  <si>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</si>
  <si>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</si>
  <si>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</si>
  <si>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</si>
  <si>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</si>
  <si>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</si>
  <si>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</si>
  <si>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</si>
  <si>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</si>
  <si>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</si>
  <si>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</si>
  <si>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</si>
  <si>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</si>
  <si>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</si>
  <si>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</si>
  <si>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</si>
  <si>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</si>
  <si>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</si>
  <si>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</si>
  <si>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</si>
  <si>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</si>
  <si>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</si>
  <si>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</si>
  <si>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</si>
  <si>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</si>
  <si>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</si>
  <si>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</si>
  <si>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</si>
  <si>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</si>
  <si>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</si>
  <si>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</si>
  <si>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</si>
  <si>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</si>
  <si>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</si>
  <si>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</si>
  <si>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</si>
  <si>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</si>
  <si>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</si>
  <si>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</si>
  <si>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</si>
  <si>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</si>
  <si>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</si>
  <si>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</si>
  <si>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</si>
  <si>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</si>
  <si>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</si>
  <si>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</si>
  <si>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</si>
  <si>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</si>
  <si>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</si>
  <si>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</si>
  <si>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</si>
  <si>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</si>
  <si>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</si>
  <si>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</si>
  <si>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</si>
  <si>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</si>
  <si>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</si>
  <si>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</si>
  <si>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</si>
  <si>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</si>
  <si>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</si>
  <si>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</si>
  <si>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</si>
  <si>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</si>
  <si>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</si>
  <si>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</si>
  <si>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</si>
  <si>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</si>
  <si>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</si>
  <si>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</si>
  <si>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</si>
  <si>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</si>
  <si>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</si>
  <si>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</si>
  <si>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</si>
  <si>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</si>
  <si>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</si>
  <si>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</si>
  <si>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</si>
  <si>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</si>
  <si>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</si>
  <si>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</si>
  <si>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</si>
  <si>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</si>
  <si>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</si>
  <si>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</si>
  <si>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</si>
  <si>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</si>
  <si>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</si>
  <si>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</si>
  <si>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</si>
  <si>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</si>
  <si>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</si>
  <si>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</si>
  <si>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</si>
  <si>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</si>
  <si>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</si>
  <si>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</si>
  <si>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</si>
  <si>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</si>
  <si>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</si>
  <si>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</si>
  <si>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</si>
  <si>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</si>
  <si>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</si>
  <si>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</si>
  <si>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</si>
  <si>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</si>
  <si>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</si>
  <si>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</si>
  <si>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</si>
  <si>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</si>
  <si>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</si>
  <si>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</si>
  <si>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</si>
  <si>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</si>
  <si>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</si>
  <si>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</si>
  <si>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</si>
  <si>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</si>
  <si>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</si>
  <si>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</si>
  <si>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</si>
  <si>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</si>
  <si>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</si>
  <si>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</si>
  <si>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</si>
  <si>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</si>
  <si>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</si>
  <si>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</si>
  <si>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</si>
  <si>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</si>
  <si>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</si>
  <si>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</si>
  <si>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</si>
  <si>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</si>
  <si>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</si>
  <si>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</si>
  <si>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</si>
  <si>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</si>
  <si>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</si>
  <si>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</si>
  <si>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</si>
  <si>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</si>
  <si>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</si>
  <si>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</si>
  <si>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</si>
  <si>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</si>
  <si>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</si>
  <si>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</si>
  <si>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</si>
  <si>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</si>
  <si>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</si>
  <si>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</si>
  <si>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</si>
  <si>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</si>
  <si>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</si>
  <si>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</si>
  <si>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</si>
  <si>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</si>
  <si>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</si>
  <si>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</si>
  <si>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</si>
  <si>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</si>
  <si>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</si>
  <si>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</si>
  <si>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</si>
  <si>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</si>
  <si>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</si>
  <si>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</si>
  <si>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</si>
  <si>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</si>
  <si>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</si>
  <si>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</si>
  <si>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</si>
  <si>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</si>
  <si>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</si>
  <si>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</si>
  <si>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</si>
  <si>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</si>
  <si>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</si>
  <si>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</si>
  <si>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</si>
  <si>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</si>
  <si>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</si>
  <si>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</si>
  <si>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</si>
  <si>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</si>
  <si>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</si>
  <si>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</si>
  <si>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</si>
  <si>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</si>
  <si>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</si>
  <si>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</si>
  <si>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</si>
  <si>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</si>
  <si>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</si>
  <si>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</si>
  <si>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</si>
  <si>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</si>
  <si>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</si>
  <si>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</si>
  <si>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</si>
  <si>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</si>
  <si>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</si>
  <si>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</si>
  <si>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</si>
  <si>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</si>
  <si>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</si>
  <si>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</si>
  <si>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</si>
  <si>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</si>
  <si>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</si>
  <si>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</si>
  <si>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</si>
  <si>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</si>
  <si>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</si>
  <si>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</si>
  <si>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</si>
  <si>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</si>
  <si>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</si>
  <si>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</si>
  <si>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</si>
  <si>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</si>
  <si>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</si>
  <si>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</si>
  <si>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</si>
  <si>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</si>
  <si>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</si>
  <si>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</si>
  <si>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</si>
  <si>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</si>
  <si>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</si>
  <si>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</si>
  <si>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</si>
  <si>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</si>
  <si>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</si>
  <si>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</si>
  <si>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</si>
  <si>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</si>
  <si>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</si>
  <si>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</si>
  <si>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</si>
  <si>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</si>
  <si>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</si>
  <si>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</si>
  <si>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</si>
  <si>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</si>
  <si>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</si>
  <si>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</si>
  <si>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</si>
  <si>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</si>
  <si>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</si>
  <si>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</si>
  <si>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</si>
  <si>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</si>
  <si>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</si>
  <si>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</si>
  <si>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</si>
  <si>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</si>
  <si>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</si>
  <si>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</si>
  <si>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</si>
  <si>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</si>
  <si>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</si>
  <si>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</si>
  <si>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</si>
  <si>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</si>
  <si>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</si>
  <si>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</si>
  <si>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</si>
  <si>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</si>
  <si>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</si>
  <si>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</si>
  <si>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</si>
  <si>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</si>
  <si>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</si>
  <si>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</si>
  <si>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</si>
  <si>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</si>
  <si>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</si>
  <si>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</si>
  <si>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</si>
  <si>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</si>
  <si>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</si>
  <si>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</si>
  <si>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</si>
  <si>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</si>
  <si>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</si>
  <si>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</si>
  <si>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</si>
  <si>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</si>
  <si>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</si>
  <si>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</si>
  <si>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</si>
  <si>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</si>
  <si>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</si>
  <si>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</si>
  <si>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</si>
  <si>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</si>
  <si>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</si>
  <si>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</si>
  <si>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</si>
  <si>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</si>
  <si>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</si>
  <si>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</si>
  <si>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</si>
  <si>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</si>
  <si>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</si>
  <si>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</si>
  <si>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</si>
  <si>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</si>
  <si>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</si>
  <si>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</si>
  <si>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</si>
  <si>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</si>
  <si>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</si>
  <si>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</si>
  <si>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</si>
  <si>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</si>
  <si>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</si>
  <si>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</si>
  <si>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</si>
  <si>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</si>
  <si>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</si>
  <si>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</si>
  <si>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</si>
  <si>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</si>
  <si>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</si>
  <si>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</si>
  <si>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</si>
  <si>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</si>
  <si>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</si>
  <si>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</si>
  <si>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</si>
  <si>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</si>
  <si>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</si>
  <si>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</si>
  <si>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</si>
  <si>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</si>
  <si>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</si>
  <si>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</si>
  <si>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</si>
  <si>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</si>
  <si>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</si>
  <si>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</si>
  <si>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</si>
  <si>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</si>
  <si>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</si>
  <si>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</si>
  <si>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</si>
  <si>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</si>
  <si>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</si>
  <si>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</si>
  <si>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</si>
  <si>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</si>
  <si>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</si>
  <si>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</si>
  <si>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</si>
  <si>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</si>
  <si>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</si>
  <si>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</si>
  <si>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</si>
  <si>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</si>
  <si>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</si>
  <si>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</si>
  <si>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</si>
  <si>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</si>
  <si>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</si>
  <si>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</si>
  <si>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</si>
  <si>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</si>
  <si>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</si>
  <si>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</si>
  <si>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</si>
  <si>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</si>
  <si>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</si>
  <si>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</si>
  <si>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</si>
  <si>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</si>
  <si>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</si>
  <si>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</si>
  <si>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</si>
  <si>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</si>
  <si>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</si>
  <si>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</si>
  <si>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</si>
  <si>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</si>
  <si>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</si>
  <si>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</si>
  <si>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</si>
  <si>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</si>
  <si>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</si>
  <si>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</si>
  <si>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</si>
  <si>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</si>
  <si>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</si>
  <si>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</si>
  <si>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</si>
  <si>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</si>
  <si>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</si>
  <si>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</si>
  <si>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</si>
  <si>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</si>
  <si>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</si>
  <si>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</si>
  <si>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</si>
  <si>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</si>
  <si>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</si>
  <si>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</si>
  <si>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</si>
  <si>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</si>
  <si>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</si>
  <si>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</si>
  <si>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</si>
  <si>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</si>
  <si>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</si>
  <si>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</si>
  <si>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</si>
  <si>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</si>
  <si>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</si>
  <si>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</si>
  <si>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</si>
  <si>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</si>
  <si>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</si>
  <si>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</si>
  <si>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</si>
  <si>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</si>
  <si>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</si>
  <si>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</si>
  <si>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</si>
  <si>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</si>
  <si>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</si>
  <si>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</si>
  <si>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</si>
  <si>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</si>
  <si>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</si>
  <si>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</si>
  <si>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</si>
  <si>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</si>
  <si>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</si>
  <si>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</si>
  <si>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</si>
  <si>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</si>
  <si>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</si>
  <si>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</si>
  <si>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</si>
  <si>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</si>
  <si>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</si>
  <si>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</si>
  <si>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</si>
  <si>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</si>
  <si>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</si>
  <si>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</si>
  <si>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</si>
  <si>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</si>
  <si>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</si>
  <si>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</si>
  <si>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</si>
  <si>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</si>
  <si>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</si>
  <si>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</si>
  <si>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</si>
  <si>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</si>
  <si>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</si>
  <si>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</si>
  <si>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</si>
  <si>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</si>
  <si>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</si>
  <si>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</si>
  <si>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</si>
  <si>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</si>
  <si>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</si>
  <si>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</si>
  <si>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</si>
  <si>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</si>
  <si>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</si>
  <si>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</si>
  <si>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</si>
  <si>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</si>
  <si>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</si>
  <si>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</si>
  <si>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</si>
  <si>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</si>
  <si>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</si>
  <si>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</si>
  <si>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</si>
  <si>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</si>
  <si>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</si>
  <si>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</si>
  <si>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</si>
  <si>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</si>
  <si>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</si>
  <si>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</si>
  <si>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</si>
  <si>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</si>
  <si>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</si>
  <si>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</si>
  <si>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</si>
  <si>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</si>
  <si>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</si>
  <si>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</si>
  <si>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</si>
  <si>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</si>
  <si>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</si>
  <si>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</si>
  <si>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</si>
  <si>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</si>
  <si>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</si>
  <si>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</si>
  <si>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</si>
  <si>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</si>
  <si>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</si>
  <si>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</si>
  <si>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</si>
  <si>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</si>
  <si>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</si>
  <si>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</si>
  <si>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</si>
  <si>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</si>
  <si>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</si>
  <si>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</si>
  <si>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</si>
  <si>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</si>
  <si>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</si>
  <si>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</si>
  <si>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</si>
  <si>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</si>
  <si>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</si>
  <si>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</si>
  <si>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</si>
  <si>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</si>
  <si>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</si>
  <si>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</si>
  <si>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</si>
  <si>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</si>
  <si>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</si>
  <si>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</si>
  <si>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</si>
  <si>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</si>
  <si>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</si>
  <si>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</si>
  <si>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</si>
  <si>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</si>
  <si>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</si>
  <si>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</si>
  <si>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</si>
  <si>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</si>
  <si>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</si>
  <si>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</si>
  <si>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</si>
  <si>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</si>
  <si>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</si>
  <si>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</si>
  <si>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</si>
  <si>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</si>
  <si>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</si>
  <si>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</si>
  <si>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</si>
  <si>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</si>
  <si>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</si>
  <si>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</si>
  <si>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</si>
  <si>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</si>
  <si>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</si>
  <si>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</si>
  <si>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</si>
  <si>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</si>
  <si>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</si>
  <si>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</si>
  <si>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</si>
  <si>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</si>
  <si>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</si>
  <si>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</si>
  <si>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</si>
  <si>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</si>
  <si>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</si>
  <si>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</si>
  <si>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</si>
  <si>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</si>
  <si>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</si>
  <si>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</si>
  <si>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</si>
  <si>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</si>
  <si>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</si>
  <si>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</si>
  <si>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</si>
  <si>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</si>
  <si>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</si>
  <si>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</si>
  <si>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</si>
  <si>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</si>
  <si>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</si>
  <si>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</si>
  <si>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</si>
  <si>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</si>
  <si>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</si>
  <si>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</si>
  <si>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</si>
  <si>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</si>
  <si>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</si>
  <si>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</si>
  <si>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</si>
  <si>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</si>
  <si>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</si>
  <si>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</si>
  <si>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</si>
  <si>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</si>
  <si>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</si>
  <si>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</si>
  <si>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</si>
  <si>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</si>
  <si>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</si>
  <si>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</si>
  <si>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</si>
  <si>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</si>
  <si>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</si>
  <si>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</si>
  <si>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</si>
  <si>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</si>
  <si>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</si>
  <si>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</si>
  <si>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</si>
  <si>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</si>
  <si>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</si>
  <si>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</si>
  <si>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</si>
  <si>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</si>
  <si>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</si>
  <si>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</si>
  <si>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</si>
  <si>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</si>
  <si>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</si>
  <si>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</si>
  <si>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</si>
  <si>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</si>
  <si>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</si>
  <si>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</si>
  <si>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</si>
  <si>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</si>
  <si>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</si>
  <si>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</si>
  <si>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</si>
  <si>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</si>
  <si>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</si>
  <si>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</si>
  <si>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</si>
  <si>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</si>
  <si>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</si>
  <si>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</si>
  <si>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</si>
  <si>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</si>
  <si>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</si>
  <si>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</si>
  <si>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</si>
  <si>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</si>
  <si>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</si>
  <si>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</si>
  <si>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</si>
  <si>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</si>
  <si>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</si>
  <si>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</si>
  <si>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</si>
  <si>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</si>
  <si>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</si>
  <si>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</si>
  <si>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</si>
  <si>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</si>
  <si>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</si>
  <si>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</si>
  <si>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</si>
  <si>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</si>
  <si>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</si>
  <si>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</si>
  <si>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</si>
  <si>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</si>
  <si>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</si>
  <si>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</si>
  <si>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</si>
  <si>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</si>
  <si>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</si>
  <si>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</si>
  <si>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</si>
  <si>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</si>
  <si>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</si>
  <si>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</si>
  <si>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</si>
  <si>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</si>
  <si>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</si>
  <si>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</si>
  <si>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</si>
  <si>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</si>
  <si>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</si>
  <si>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</si>
  <si>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</si>
  <si>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</si>
  <si>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</si>
  <si>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</si>
  <si>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</si>
  <si>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</si>
  <si>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</si>
  <si>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</si>
  <si>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</si>
  <si>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</si>
  <si>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</si>
  <si>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</si>
  <si>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</si>
  <si>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</si>
  <si>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</si>
  <si>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</si>
  <si>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</si>
  <si>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</si>
  <si>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</si>
  <si>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</si>
  <si>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</si>
  <si>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</si>
  <si>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</si>
  <si>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</si>
  <si>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</si>
  <si>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</si>
  <si>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</si>
  <si>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</si>
  <si>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</si>
  <si>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</si>
  <si>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</si>
  <si>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</si>
  <si>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</si>
  <si>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</si>
  <si>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</si>
  <si>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</si>
  <si>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</si>
  <si>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</si>
  <si>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</si>
  <si>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</si>
  <si>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</si>
  <si>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</si>
  <si>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</si>
  <si>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</si>
  <si>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</si>
  <si>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</si>
  <si>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</si>
  <si>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</si>
  <si>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</si>
  <si>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</si>
  <si>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</si>
  <si>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</si>
  <si>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</si>
  <si>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</si>
  <si>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</si>
  <si>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</si>
  <si>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</si>
  <si>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</si>
  <si>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</si>
  <si>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</si>
  <si>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</si>
  <si>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</si>
  <si>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</si>
  <si>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</si>
  <si>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</si>
  <si>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</si>
  <si>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</si>
  <si>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</si>
  <si>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</si>
  <si>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</si>
  <si>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</si>
  <si>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</si>
  <si>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</si>
  <si>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</si>
  <si>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</si>
  <si>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</si>
  <si>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</si>
  <si>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</si>
  <si>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</si>
  <si>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</si>
  <si>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</si>
  <si>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</si>
  <si>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</si>
  <si>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</si>
  <si>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</si>
  <si>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</si>
  <si>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</si>
  <si>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</si>
  <si>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</si>
  <si>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</si>
  <si>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</si>
  <si>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</si>
  <si>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</si>
  <si>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</si>
  <si>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</si>
  <si>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</si>
  <si>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</si>
  <si>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</si>
  <si>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</si>
  <si>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</si>
  <si>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</si>
  <si>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</si>
  <si>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</si>
  <si>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</si>
  <si>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</si>
  <si>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</si>
  <si>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</si>
  <si>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</si>
  <si>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</si>
  <si>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</si>
  <si>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</si>
  <si>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</si>
  <si>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</si>
  <si>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</si>
  <si>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</si>
  <si>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</si>
  <si>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</si>
  <si>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</si>
  <si>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</si>
  <si>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</si>
  <si>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</si>
  <si>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</si>
  <si>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</si>
  <si>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</si>
  <si>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</si>
  <si>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</si>
  <si>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</si>
  <si>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</si>
  <si>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</si>
  <si>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</si>
  <si>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</si>
  <si>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</si>
  <si>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</si>
  <si>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</si>
  <si>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</si>
  <si>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</si>
  <si>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</si>
  <si>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</si>
  <si>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</si>
  <si>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</si>
  <si>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</si>
  <si>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</si>
  <si>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</si>
  <si>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</si>
  <si>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</si>
  <si>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</si>
  <si>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</si>
  <si>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</si>
  <si>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</si>
  <si>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</si>
  <si>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</si>
  <si>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</si>
  <si>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</si>
  <si>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</si>
  <si>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</si>
  <si>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</si>
  <si>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</si>
  <si>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</si>
  <si>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</si>
  <si>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</si>
  <si>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</si>
  <si>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</si>
  <si>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</si>
  <si>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</si>
  <si>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</si>
  <si>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</si>
  <si>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</si>
  <si>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</si>
  <si>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</si>
  <si>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</si>
  <si>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</si>
  <si>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</si>
  <si>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</si>
  <si>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</si>
  <si>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</si>
  <si>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</si>
  <si>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</si>
  <si>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</si>
  <si>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</si>
  <si>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</si>
  <si>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</si>
  <si>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</si>
  <si>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</si>
  <si>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</si>
  <si>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</si>
  <si>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</si>
  <si>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</si>
  <si>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</si>
  <si>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</si>
  <si>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</si>
  <si>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</si>
  <si>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</si>
  <si>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</si>
  <si>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</si>
  <si>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</si>
  <si>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</si>
  <si>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</si>
  <si>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</si>
  <si>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</si>
  <si>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</si>
  <si>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</si>
  <si>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</si>
  <si>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</si>
  <si>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</si>
  <si>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</si>
  <si>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</si>
  <si>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</si>
  <si>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</si>
  <si>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</si>
  <si>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</si>
  <si>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</si>
  <si>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</si>
  <si>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</si>
  <si>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</si>
  <si>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</si>
  <si>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</si>
  <si>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</si>
  <si>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</si>
  <si>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</si>
  <si>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</si>
  <si>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</si>
  <si>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</si>
  <si>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</si>
  <si>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</si>
  <si>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</si>
  <si>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</si>
  <si>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</si>
  <si>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</si>
  <si>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</si>
  <si>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</si>
  <si>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</si>
  <si>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</si>
  <si>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</si>
  <si>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</si>
  <si>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</si>
  <si>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</si>
  <si>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</si>
  <si>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</si>
  <si>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</si>
  <si>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</si>
  <si>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</si>
  <si>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</si>
  <si>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</si>
  <si>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</si>
  <si>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</si>
  <si>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</si>
  <si>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</si>
  <si>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</si>
  <si>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</si>
  <si>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</si>
  <si>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</si>
  <si>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</si>
  <si>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</si>
  <si>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</si>
  <si>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</si>
  <si>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</si>
  <si>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</si>
  <si>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</si>
  <si>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</si>
  <si>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</si>
  <si>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</si>
  <si>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</si>
  <si>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</si>
  <si>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</si>
  <si>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</si>
  <si>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</si>
  <si>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</si>
  <si>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</si>
  <si>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</si>
  <si>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</si>
  <si>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</si>
  <si>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</si>
  <si>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</si>
  <si>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</si>
  <si>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</si>
  <si>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</si>
  <si>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</si>
  <si>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</si>
  <si>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</si>
  <si>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</si>
  <si>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</si>
  <si>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</si>
  <si>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</si>
  <si>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</si>
  <si>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</si>
  <si>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</si>
  <si>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</si>
  <si>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</si>
  <si>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</si>
  <si>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</si>
  <si>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</si>
  <si>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</si>
  <si>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</si>
  <si>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</si>
  <si>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</si>
  <si>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</si>
  <si>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</si>
  <si>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</si>
  <si>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</si>
  <si>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</si>
  <si>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</si>
  <si>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</si>
  <si>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</si>
  <si>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</si>
  <si>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</si>
  <si>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</si>
  <si>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</si>
  <si>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</si>
  <si>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</si>
  <si>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</si>
  <si>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</si>
  <si>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</si>
  <si>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</si>
  <si>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</si>
  <si>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</si>
  <si>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</si>
  <si>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</si>
  <si>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</si>
  <si>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</si>
  <si>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</si>
  <si>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</si>
  <si>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</si>
  <si>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</si>
  <si>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</si>
  <si>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</si>
  <si>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</si>
  <si>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</si>
  <si>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</si>
  <si>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</si>
  <si>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</si>
  <si>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</si>
  <si>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</si>
  <si>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</si>
  <si>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</si>
  <si>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</si>
  <si>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</si>
  <si>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</si>
  <si>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</si>
  <si>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</si>
  <si>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</si>
  <si>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</si>
  <si>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</si>
  <si>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</si>
  <si>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</si>
  <si>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</si>
  <si>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</si>
  <si>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</si>
  <si>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</si>
  <si>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</si>
  <si>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</si>
  <si>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</si>
  <si>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</si>
  <si>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</si>
  <si>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</si>
  <si>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</si>
  <si>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</si>
  <si>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</si>
  <si>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</si>
  <si>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</si>
  <si>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</si>
  <si>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</si>
  <si>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</si>
  <si>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</si>
  <si>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</si>
  <si>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</si>
  <si>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</si>
  <si>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</si>
  <si>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</si>
  <si>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</si>
  <si>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</si>
  <si>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</si>
  <si>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</si>
  <si>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</si>
  <si>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</si>
  <si>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</si>
  <si>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</si>
  <si>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</si>
  <si>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</si>
  <si>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</si>
  <si>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</si>
  <si>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</si>
  <si>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</si>
  <si>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</si>
  <si>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</si>
  <si>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</si>
  <si>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</si>
  <si>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</si>
  <si>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</si>
  <si>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</si>
  <si>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</si>
  <si>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</si>
  <si>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</si>
  <si>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</si>
  <si>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</si>
  <si>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</si>
  <si>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</si>
  <si>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</si>
  <si>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</si>
  <si>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</si>
  <si>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</si>
  <si>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</si>
  <si>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</si>
  <si>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</si>
  <si>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</si>
  <si>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</si>
  <si>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</si>
  <si>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</si>
  <si>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</si>
  <si>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</si>
  <si>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</si>
  <si>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</si>
  <si>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</si>
  <si>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</si>
  <si>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</si>
  <si>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</si>
  <si>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</si>
  <si>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</si>
  <si>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</si>
  <si>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</si>
  <si>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</si>
  <si>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</si>
  <si>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</si>
  <si>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</si>
  <si>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</si>
  <si>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</si>
  <si>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</si>
  <si>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</si>
  <si>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</si>
  <si>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</si>
  <si>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</si>
  <si>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</si>
  <si>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</si>
  <si>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</si>
  <si>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</si>
  <si>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</si>
  <si>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</si>
  <si>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</si>
  <si>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</si>
  <si>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</si>
  <si>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</si>
  <si>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</si>
  <si>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</si>
  <si>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</si>
  <si>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</si>
  <si>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</si>
  <si>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</si>
  <si>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</si>
  <si>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</si>
  <si>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</si>
  <si>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</si>
  <si>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</si>
  <si>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</si>
  <si>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</si>
  <si>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</si>
  <si>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</si>
  <si>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</si>
  <si>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</si>
  <si>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</si>
  <si>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</si>
  <si>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</si>
  <si>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</si>
  <si>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</si>
  <si>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</si>
  <si>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</si>
  <si>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</si>
  <si>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</si>
  <si>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</si>
  <si>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</si>
  <si>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</si>
  <si>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</si>
  <si>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</si>
  <si>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</si>
  <si>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</si>
  <si>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</si>
  <si>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</si>
  <si>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</si>
  <si>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</si>
  <si>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</si>
  <si>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</si>
  <si>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</si>
  <si>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</si>
  <si>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</si>
  <si>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</si>
  <si>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</si>
  <si>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</si>
  <si>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</si>
  <si>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</si>
  <si>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</si>
  <si>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</si>
  <si>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</si>
  <si>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</si>
  <si>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</si>
  <si>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</si>
  <si>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</si>
  <si>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</si>
  <si>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</si>
  <si>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</si>
  <si>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</si>
  <si>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</si>
  <si>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</si>
  <si>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</si>
  <si>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</si>
  <si>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</si>
  <si>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</si>
  <si>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</si>
  <si>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</si>
  <si>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</si>
  <si>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</si>
  <si>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</si>
  <si>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</si>
  <si>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</si>
  <si>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</si>
  <si>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</si>
  <si>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</si>
  <si>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</si>
  <si>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</si>
  <si>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</si>
  <si>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</si>
  <si>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</si>
  <si>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</si>
  <si>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</si>
  <si>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</si>
  <si>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</si>
  <si>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</si>
  <si>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</si>
  <si>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</si>
  <si>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</si>
  <si>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</si>
  <si>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</si>
  <si>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</si>
  <si>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</si>
  <si>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</si>
  <si>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</si>
  <si>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</si>
  <si>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</si>
  <si>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</si>
  <si>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</si>
  <si>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</si>
  <si>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</si>
  <si>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</si>
  <si>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</si>
  <si>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</si>
  <si>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</si>
  <si>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</si>
  <si>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</si>
  <si>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</si>
  <si>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</si>
  <si>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</si>
  <si>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</si>
  <si>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</si>
  <si>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</si>
  <si>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</si>
  <si>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</si>
  <si>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</si>
  <si>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</si>
  <si>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</si>
  <si>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</si>
  <si>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</si>
  <si>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</si>
  <si>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</si>
  <si>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</si>
  <si>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</si>
  <si>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</si>
  <si>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</si>
  <si>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</si>
  <si>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</si>
  <si>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</si>
  <si>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</si>
  <si>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</si>
  <si>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</si>
  <si>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</si>
  <si>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</si>
  <si>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</si>
  <si>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</si>
  <si>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</si>
  <si>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</si>
  <si>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</si>
  <si>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</si>
  <si>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</si>
  <si>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</si>
  <si>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</si>
  <si>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</si>
  <si>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</si>
  <si>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</si>
  <si>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</si>
  <si>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</si>
  <si>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</si>
  <si>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</si>
  <si>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</si>
  <si>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</si>
  <si>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</si>
  <si>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</si>
  <si>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</si>
  <si>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</si>
  <si>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</si>
  <si>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</si>
  <si>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</si>
  <si>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</si>
  <si>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</si>
  <si>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</si>
  <si>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</si>
  <si>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</si>
  <si>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</si>
  <si>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</si>
  <si>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</si>
  <si>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</si>
  <si>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</si>
  <si>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</si>
  <si>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</si>
  <si>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</si>
  <si>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</si>
  <si>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</si>
  <si>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</si>
  <si>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</si>
  <si>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</si>
  <si>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</si>
  <si>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</si>
  <si>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</si>
  <si>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</si>
  <si>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</si>
  <si>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</si>
  <si>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</si>
  <si>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</si>
  <si>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</si>
  <si>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</si>
  <si>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</si>
  <si>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</si>
  <si>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</si>
  <si>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</si>
  <si>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</si>
  <si>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</si>
  <si>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</si>
  <si>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</si>
  <si>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</si>
  <si>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</si>
  <si>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</si>
  <si>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</si>
  <si>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</si>
  <si>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</si>
  <si>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</si>
  <si>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</si>
  <si>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</si>
  <si>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</si>
  <si>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</si>
  <si>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</si>
  <si>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</si>
  <si>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</si>
  <si>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</si>
  <si>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</si>
  <si>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</si>
  <si>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</si>
  <si>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</si>
  <si>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</si>
  <si>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</si>
  <si>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</si>
  <si>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</si>
  <si>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</si>
  <si>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</si>
  <si>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</si>
  <si>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</si>
  <si>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</si>
  <si>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</si>
  <si>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</si>
  <si>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</si>
  <si>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</si>
  <si>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</si>
  <si>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</si>
  <si>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</si>
  <si>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</si>
  <si>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</si>
  <si>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</si>
  <si>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</si>
  <si>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</si>
  <si>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</si>
  <si>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</si>
  <si>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</si>
  <si>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</si>
  <si>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</si>
  <si>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</si>
  <si>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</si>
  <si>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</si>
  <si>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</si>
  <si>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</si>
  <si>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</si>
  <si>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</si>
  <si>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</si>
  <si>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</si>
  <si>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</si>
  <si>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</si>
  <si>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</si>
  <si>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</si>
  <si>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</si>
  <si>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</si>
  <si>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</si>
  <si>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</si>
  <si>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</si>
  <si>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</si>
  <si>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</si>
  <si>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</si>
  <si>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</si>
  <si>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</si>
  <si>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</si>
  <si>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</si>
  <si>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</si>
  <si>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</si>
  <si>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</si>
  <si>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</si>
  <si>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</si>
  <si>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</si>
  <si>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</si>
  <si>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</si>
  <si>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</si>
  <si>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</si>
  <si>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</si>
  <si>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</si>
  <si>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</si>
  <si>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</si>
  <si>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</si>
  <si>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</si>
  <si>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</si>
  <si>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</si>
  <si>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</si>
  <si>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</si>
  <si>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</si>
  <si>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</si>
  <si>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</si>
  <si>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</si>
  <si>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</si>
  <si>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</si>
  <si>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</si>
  <si>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</si>
  <si>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</si>
  <si>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</si>
  <si>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</si>
  <si>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</si>
  <si>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</si>
  <si>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</si>
  <si>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</si>
  <si>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</si>
  <si>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</si>
  <si>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</si>
  <si>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</si>
  <si>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</si>
  <si>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</si>
  <si>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</si>
  <si>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</si>
  <si>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</si>
  <si>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</si>
  <si>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</si>
  <si>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</si>
  <si>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</si>
  <si>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</si>
  <si>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</si>
  <si>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</si>
  <si>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</si>
  <si>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</si>
  <si>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</si>
  <si>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</si>
  <si>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</si>
  <si>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</si>
  <si>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</si>
  <si>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</si>
  <si>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</si>
  <si>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</si>
  <si>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</si>
  <si>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</si>
  <si>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</si>
  <si>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</si>
  <si>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</si>
  <si>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</si>
  <si>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</si>
  <si>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</si>
  <si>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</si>
  <si>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</si>
  <si>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</si>
  <si>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</si>
  <si>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</si>
  <si>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</si>
  <si>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</si>
  <si>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</si>
  <si>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</si>
  <si>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</si>
  <si>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</si>
  <si>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</si>
  <si>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</si>
  <si>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</si>
  <si>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</si>
  <si>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</si>
  <si>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</si>
  <si>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</si>
  <si>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</si>
  <si>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</si>
  <si>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</si>
  <si>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</si>
  <si>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</si>
  <si>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</si>
  <si>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</si>
  <si>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</si>
  <si>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</si>
  <si>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</si>
  <si>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</si>
  <si>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</si>
  <si>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</si>
  <si>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</si>
  <si>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</si>
  <si>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</si>
  <si>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</si>
  <si>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</si>
  <si>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</si>
  <si>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</si>
  <si>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</si>
  <si>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</si>
  <si>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</si>
  <si>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</si>
  <si>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</si>
  <si>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</si>
  <si>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</si>
  <si>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</si>
  <si>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</si>
  <si>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</si>
  <si>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</si>
  <si>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</si>
  <si>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</si>
  <si>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</si>
  <si>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</si>
  <si>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</si>
  <si>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</si>
  <si>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</si>
  <si>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</si>
  <si>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</si>
  <si>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</si>
  <si>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</si>
  <si>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</si>
  <si>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</si>
  <si>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</si>
  <si>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</si>
  <si>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</si>
  <si>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</si>
  <si>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</si>
  <si>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</si>
  <si>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</si>
  <si>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</si>
  <si>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</si>
  <si>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</si>
  <si>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</si>
  <si>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</si>
  <si>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</si>
  <si>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</si>
  <si>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</si>
  <si>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</si>
  <si>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</si>
  <si>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</si>
  <si>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</si>
  <si>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</si>
  <si>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</si>
  <si>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</si>
  <si>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</si>
  <si>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</si>
  <si>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</si>
  <si>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</si>
  <si>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</si>
  <si>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</si>
  <si>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</si>
  <si>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</si>
  <si>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</si>
  <si>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</si>
  <si>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</si>
  <si>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</si>
  <si>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</si>
  <si>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</si>
  <si>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</si>
  <si>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</si>
  <si>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</si>
  <si>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</si>
  <si>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</si>
  <si>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</si>
  <si>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</si>
  <si>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</si>
  <si>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</si>
  <si>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</si>
  <si>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</si>
  <si>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</si>
  <si>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</si>
  <si>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</si>
  <si>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</si>
  <si>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</si>
  <si>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</si>
  <si>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</si>
  <si>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</si>
  <si>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</si>
  <si>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</si>
  <si>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</si>
  <si>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</si>
  <si>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</si>
  <si>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</si>
  <si>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</si>
  <si>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</si>
  <si>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</si>
  <si>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</si>
  <si>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</si>
  <si>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</si>
  <si>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</si>
  <si>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</si>
  <si>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</si>
  <si>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</si>
  <si>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</si>
  <si>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</si>
  <si>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</si>
  <si>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</si>
  <si>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</si>
  <si>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</si>
  <si>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</si>
  <si>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</si>
  <si>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</si>
  <si>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</si>
  <si>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</si>
  <si>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</si>
  <si>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</si>
  <si>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</si>
  <si>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</si>
  <si>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</si>
  <si>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</si>
  <si>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</si>
  <si>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</si>
  <si>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</si>
  <si>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</si>
  <si>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</si>
  <si>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</si>
  <si>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</si>
  <si>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</si>
  <si>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</si>
  <si>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</si>
  <si>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</si>
  <si>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</si>
  <si>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</si>
  <si>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</si>
  <si>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</si>
  <si>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</si>
  <si>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</si>
  <si>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</si>
  <si>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</si>
  <si>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</si>
  <si>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</si>
  <si>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</si>
  <si>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</si>
  <si>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</si>
  <si>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</si>
  <si>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</si>
  <si>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</si>
  <si>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</si>
  <si>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</si>
  <si>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</si>
  <si>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</si>
  <si>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</si>
  <si>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</si>
  <si>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</si>
  <si>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</si>
  <si>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</si>
  <si>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</si>
  <si>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</si>
  <si>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</si>
  <si>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</si>
  <si>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</si>
  <si>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</si>
  <si>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</si>
  <si>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</si>
  <si>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</si>
  <si>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</si>
  <si>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</si>
  <si>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</si>
  <si>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</si>
  <si>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</si>
  <si>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</si>
  <si>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</si>
  <si>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</si>
  <si>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</si>
  <si>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</si>
  <si>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</si>
  <si>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</si>
  <si>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</si>
  <si>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</si>
  <si>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</si>
  <si>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</si>
  <si>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</si>
  <si>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</si>
  <si>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</si>
  <si>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</si>
  <si>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</si>
  <si>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</si>
  <si>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</si>
  <si>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</si>
  <si>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</si>
  <si>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</si>
  <si>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</si>
  <si>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</si>
  <si>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</si>
  <si>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</si>
  <si>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</si>
  <si>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</si>
  <si>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</si>
  <si>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</si>
  <si>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</si>
  <si>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</si>
  <si>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</si>
  <si>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</si>
  <si>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</si>
  <si>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</si>
  <si>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</si>
  <si>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</si>
  <si>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</si>
  <si>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</si>
  <si>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</si>
  <si>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</si>
  <si>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</si>
  <si>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</si>
  <si>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</si>
  <si>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</si>
  <si>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</si>
  <si>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</si>
  <si>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</si>
  <si>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</si>
  <si>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</si>
  <si>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</si>
  <si>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</si>
  <si>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</si>
  <si>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</si>
  <si>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</si>
  <si>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</si>
  <si>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</si>
  <si>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</si>
  <si>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</si>
  <si>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</si>
  <si>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</si>
  <si>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</si>
  <si>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</si>
  <si>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</si>
  <si>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</si>
  <si>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</si>
  <si>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</si>
  <si>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</si>
  <si>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</si>
  <si>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</si>
  <si>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</si>
  <si>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</si>
  <si>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</si>
  <si>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</si>
  <si>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</si>
  <si>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</si>
  <si>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</si>
  <si>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</si>
  <si>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</si>
  <si>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</si>
  <si>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</si>
  <si>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</si>
  <si>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</si>
  <si>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</si>
  <si>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</si>
  <si>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</si>
  <si>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</si>
  <si>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</si>
  <si>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</si>
  <si>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</si>
  <si>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</si>
  <si>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</si>
  <si>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</si>
  <si>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</si>
  <si>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</si>
  <si>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</si>
  <si>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</si>
  <si>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</si>
  <si>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</si>
  <si>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</si>
  <si>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</si>
  <si>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</si>
  <si>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</si>
  <si>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</si>
  <si>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</si>
  <si>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</si>
  <si>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</si>
  <si>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</si>
  <si>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</si>
  <si>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</si>
  <si>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</si>
  <si>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</si>
  <si>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</si>
  <si>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</si>
  <si>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</si>
  <si>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</si>
  <si>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</si>
  <si>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</si>
  <si>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</si>
  <si>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</si>
  <si>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</si>
  <si>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</si>
  <si>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</si>
  <si>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</si>
  <si>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</si>
  <si>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</si>
  <si>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</si>
  <si>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</si>
  <si>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</si>
  <si>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</si>
  <si>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</si>
  <si>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</si>
  <si>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</si>
  <si>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</si>
  <si>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</si>
  <si>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</si>
  <si>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</si>
  <si>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</si>
  <si>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</si>
  <si>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</si>
  <si>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</si>
  <si>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</si>
  <si>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</si>
  <si>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</si>
  <si>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</si>
  <si>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</si>
  <si>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</si>
  <si>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</si>
  <si>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</si>
  <si>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</si>
  <si>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</si>
  <si>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</si>
  <si>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</si>
  <si>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</si>
  <si>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</si>
  <si>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</si>
  <si>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</si>
  <si>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</si>
  <si>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</si>
  <si>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</si>
  <si>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</si>
  <si>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</si>
  <si>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</si>
  <si>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</si>
  <si>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</si>
  <si>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</si>
  <si>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</si>
  <si>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</si>
  <si>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</si>
  <si>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</si>
  <si>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</si>
  <si>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</si>
  <si>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</si>
  <si>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</si>
  <si>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</si>
  <si>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</si>
  <si>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</si>
  <si>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</si>
  <si>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</si>
  <si>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</si>
  <si>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</si>
  <si>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</si>
  <si>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</si>
  <si>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</si>
  <si>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</si>
  <si>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</si>
  <si>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</si>
  <si>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</si>
  <si>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</si>
  <si>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</si>
  <si>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</si>
  <si>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</si>
  <si>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</si>
  <si>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</si>
  <si>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</si>
  <si>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</si>
  <si>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</si>
  <si>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</si>
  <si>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</si>
  <si>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</si>
  <si>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</si>
  <si>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</si>
  <si>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</si>
  <si>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</si>
  <si>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</si>
  <si>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</si>
  <si>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</si>
  <si>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</si>
  <si>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</si>
  <si>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</si>
  <si>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</si>
  <si>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</si>
  <si>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</si>
  <si>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</si>
  <si>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</si>
  <si>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</si>
  <si>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</si>
  <si>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</si>
  <si>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</si>
  <si>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</si>
  <si>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</si>
  <si>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</si>
  <si>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</si>
  <si>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</si>
  <si>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</si>
  <si>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</si>
  <si>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</si>
  <si>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</si>
  <si>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</si>
  <si>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</si>
  <si>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</si>
  <si>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</si>
  <si>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</si>
  <si>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</si>
  <si>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</si>
  <si>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</si>
  <si>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</si>
  <si>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</si>
  <si>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</si>
  <si>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</si>
  <si>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</si>
  <si>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</si>
  <si>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</si>
  <si>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</si>
  <si>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</si>
  <si>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</si>
  <si>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</si>
  <si>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</si>
  <si>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</si>
  <si>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</si>
  <si>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</si>
  <si>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</si>
  <si>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</si>
  <si>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</si>
  <si>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</si>
  <si>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</si>
  <si>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</si>
  <si>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</si>
  <si>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</si>
  <si>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</si>
  <si>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</si>
  <si>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</si>
  <si>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</si>
  <si>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</si>
  <si>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</si>
  <si>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</si>
  <si>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</si>
  <si>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</si>
  <si>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</si>
  <si>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</si>
  <si>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</si>
  <si>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</si>
  <si>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</si>
  <si>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</si>
  <si>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</si>
  <si>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</si>
  <si>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</si>
  <si>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</si>
  <si>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</si>
  <si>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</si>
  <si>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</si>
  <si>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</si>
  <si>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</si>
  <si>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</si>
  <si>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</si>
  <si>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</si>
  <si>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</si>
  <si>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</si>
  <si>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</si>
  <si>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</si>
  <si>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</si>
  <si>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</si>
  <si>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</si>
  <si>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</si>
  <si>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</si>
  <si>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</si>
  <si>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</si>
  <si>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</si>
  <si>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</si>
  <si>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</si>
  <si>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</si>
  <si>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</si>
  <si>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</si>
  <si>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</si>
  <si>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</si>
  <si>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</si>
  <si>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</si>
  <si>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</si>
  <si>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</si>
  <si>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</si>
  <si>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</si>
  <si>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</si>
  <si>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</si>
  <si>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</si>
  <si>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</si>
  <si>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</si>
  <si>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</si>
  <si>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</si>
  <si>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</si>
  <si>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</si>
  <si>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</si>
  <si>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</si>
  <si>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</si>
  <si>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</si>
  <si>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</si>
  <si>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</si>
  <si>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</si>
  <si>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</si>
  <si>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</si>
  <si>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</si>
  <si>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</si>
  <si>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</si>
  <si>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</si>
  <si>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</si>
  <si>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</si>
  <si>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</si>
  <si>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</si>
  <si>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</si>
  <si>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</si>
  <si>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</si>
  <si>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</si>
  <si>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</si>
  <si>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</si>
  <si>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</si>
  <si>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</si>
  <si>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</si>
  <si>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</si>
  <si>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</si>
  <si>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</si>
  <si>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</si>
  <si>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</si>
  <si>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</si>
  <si>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</si>
  <si>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</si>
  <si>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</si>
  <si>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</si>
  <si>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</si>
  <si>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</si>
  <si>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</si>
  <si>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</si>
  <si>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</si>
  <si>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</si>
  <si>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</si>
  <si>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</si>
  <si>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</si>
  <si>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</si>
  <si>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</si>
  <si>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</si>
  <si>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</si>
  <si>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</si>
  <si>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</si>
  <si>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</si>
  <si>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</si>
  <si>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</si>
  <si>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</si>
  <si>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</si>
  <si>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</si>
  <si>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</si>
  <si>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</si>
  <si>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</si>
  <si>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</si>
  <si>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</si>
  <si>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</si>
  <si>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</si>
  <si>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</si>
  <si>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</si>
  <si>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</si>
  <si>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</si>
  <si>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</si>
  <si>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</si>
  <si>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</si>
  <si>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</si>
  <si>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</si>
  <si>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</si>
  <si>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</si>
  <si>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</si>
  <si>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</si>
  <si>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</si>
  <si>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</si>
  <si>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</si>
  <si>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</si>
  <si>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</si>
  <si>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</si>
  <si>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</si>
  <si>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</si>
  <si>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</si>
  <si>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</si>
  <si>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</si>
  <si>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</si>
  <si>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</si>
  <si>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</si>
  <si>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</si>
  <si>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</si>
  <si>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</si>
  <si>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</si>
  <si>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</si>
  <si>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</si>
  <si>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</si>
  <si>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</si>
  <si>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</si>
  <si>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</si>
  <si>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</si>
  <si>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</si>
  <si>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</si>
  <si>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</si>
  <si>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</si>
  <si>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</si>
  <si>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</si>
  <si>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</si>
  <si>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</si>
  <si>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</si>
  <si>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</si>
  <si>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</si>
  <si>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</si>
  <si>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</si>
  <si>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</si>
  <si>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</si>
  <si>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</si>
  <si>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</si>
  <si>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</si>
  <si>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</si>
  <si>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</si>
  <si>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</si>
  <si>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</si>
  <si>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</si>
  <si>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</si>
  <si>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</si>
  <si>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</si>
  <si>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</si>
  <si>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</si>
  <si>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</si>
  <si>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</si>
  <si>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</si>
  <si>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</si>
  <si>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</si>
  <si>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</si>
  <si>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</si>
  <si>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</si>
  <si>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</si>
  <si>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</si>
  <si>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</si>
  <si>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</si>
  <si>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</si>
  <si>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</si>
  <si>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</si>
  <si>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</si>
  <si>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</si>
  <si>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</si>
  <si>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</si>
  <si>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</si>
  <si>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</si>
  <si>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</si>
  <si>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</si>
  <si>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</si>
  <si>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</si>
  <si>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</si>
  <si>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</si>
  <si>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</si>
  <si>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</si>
  <si>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</si>
  <si>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</si>
  <si>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</si>
  <si>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</si>
  <si>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</si>
  <si>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</si>
  <si>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</si>
  <si>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</si>
  <si>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</si>
  <si>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</si>
  <si>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</si>
  <si>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</si>
  <si>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</si>
  <si>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</si>
  <si>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</si>
  <si>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</si>
  <si>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</si>
  <si>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</si>
  <si>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</si>
  <si>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</si>
  <si>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</si>
  <si>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</si>
  <si>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</si>
  <si>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</si>
  <si>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</si>
  <si>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</si>
  <si>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</si>
  <si>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</si>
  <si>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</si>
  <si>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</si>
  <si>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</si>
  <si>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</si>
  <si>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</si>
  <si>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</si>
  <si>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</si>
  <si>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</si>
  <si>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</si>
  <si>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</si>
  <si>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</si>
  <si>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</si>
  <si>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</si>
  <si>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</si>
  <si>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</si>
  <si>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</si>
  <si>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</si>
  <si>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</si>
  <si>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</si>
  <si>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</si>
  <si>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</si>
  <si>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</si>
  <si>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</si>
  <si>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</si>
  <si>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</si>
  <si>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</si>
  <si>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</si>
  <si>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</si>
  <si>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</si>
  <si>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</si>
  <si>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</si>
  <si>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</si>
  <si>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</si>
  <si>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</si>
  <si>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</si>
  <si>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</si>
  <si>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</si>
  <si>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</si>
  <si>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</si>
  <si>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</si>
  <si>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</si>
  <si>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</si>
  <si>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</si>
  <si>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</si>
  <si>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</si>
  <si>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</si>
  <si>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</si>
  <si>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</si>
  <si>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</si>
  <si>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</si>
  <si>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</si>
  <si>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</si>
  <si>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</si>
  <si>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</si>
  <si>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</si>
  <si>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</si>
  <si>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</si>
  <si>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</si>
  <si>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</si>
  <si>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</si>
  <si>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</si>
  <si>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</si>
  <si>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</si>
  <si>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</si>
  <si>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</si>
  <si>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</si>
  <si>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</si>
  <si>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</si>
  <si>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</si>
  <si>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</si>
  <si>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</si>
  <si>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</si>
  <si>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</si>
  <si>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</si>
  <si>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</si>
  <si>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</si>
  <si>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</si>
  <si>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</si>
  <si>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</si>
  <si>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</si>
  <si>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</si>
  <si>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</si>
  <si>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</si>
  <si>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</si>
  <si>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</si>
  <si>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</si>
  <si>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</si>
  <si>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</si>
  <si>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</si>
  <si>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</si>
  <si>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</si>
  <si>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</si>
  <si>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</si>
  <si>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</si>
  <si>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</si>
  <si>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</si>
  <si>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</si>
  <si>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</si>
  <si>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</si>
  <si>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</si>
  <si>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</si>
  <si>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</si>
  <si>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</si>
  <si>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</si>
  <si>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</si>
  <si>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</si>
  <si>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</si>
  <si>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</si>
  <si>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</si>
  <si>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</si>
  <si>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</si>
  <si>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</si>
  <si>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</si>
  <si>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</si>
  <si>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</si>
  <si>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</si>
  <si>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</si>
  <si>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</si>
  <si>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</si>
  <si>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</si>
  <si>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</si>
  <si>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</si>
  <si>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</si>
  <si>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</si>
  <si>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</si>
  <si>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</si>
  <si>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</si>
  <si>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</si>
  <si>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</si>
  <si>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</si>
  <si>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</si>
  <si>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</si>
  <si>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</si>
  <si>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</si>
  <si>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</si>
  <si>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</si>
  <si>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</si>
  <si>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</si>
  <si>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</si>
  <si>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</si>
  <si>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</si>
  <si>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</si>
  <si>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</si>
  <si>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</si>
  <si>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</si>
  <si>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</si>
  <si>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</si>
  <si>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</si>
  <si>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</si>
  <si>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</si>
  <si>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</si>
  <si>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</si>
  <si>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</si>
  <si>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</si>
  <si>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</si>
  <si>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</si>
  <si>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</si>
  <si>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</si>
  <si>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</si>
  <si>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</si>
  <si>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</si>
  <si>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</si>
  <si>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</si>
  <si>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</si>
  <si>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</si>
  <si>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</si>
  <si>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</si>
  <si>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</si>
  <si>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</si>
  <si>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</si>
  <si>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</si>
  <si>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</si>
  <si>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</si>
  <si>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</si>
  <si>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</si>
  <si>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</si>
  <si>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</si>
  <si>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</si>
  <si>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</si>
  <si>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</si>
  <si>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</si>
  <si>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</si>
  <si>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</si>
  <si>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</si>
  <si>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</si>
  <si>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</si>
  <si>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</si>
  <si>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</si>
  <si>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</si>
  <si>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</si>
  <si>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</si>
  <si>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</si>
  <si>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</si>
  <si>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</si>
  <si>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</si>
  <si>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</si>
  <si>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</si>
  <si>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</si>
  <si>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</si>
  <si>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</si>
  <si>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</si>
  <si>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</si>
  <si>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</si>
  <si>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</si>
  <si>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</si>
  <si>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</si>
  <si>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</si>
  <si>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</si>
  <si>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</si>
  <si>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</si>
  <si>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</si>
  <si>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</si>
  <si>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</si>
  <si>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</si>
  <si>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</si>
  <si>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</si>
  <si>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</si>
  <si>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</si>
  <si>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</si>
  <si>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</si>
  <si>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</si>
  <si>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</si>
  <si>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</si>
  <si>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</si>
  <si>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</si>
  <si>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</si>
  <si>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</si>
  <si>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</si>
  <si>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</si>
  <si>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</si>
  <si>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</si>
  <si>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</si>
  <si>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</si>
  <si>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</si>
  <si>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</si>
  <si>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</si>
  <si>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</si>
  <si>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</si>
  <si>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</si>
  <si>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</si>
  <si>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</si>
  <si>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</si>
  <si>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</si>
  <si>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</si>
  <si>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</si>
  <si>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</si>
  <si>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</si>
  <si>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</si>
  <si>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</si>
  <si>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</si>
  <si>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</si>
  <si>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</si>
  <si>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</si>
  <si>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</si>
  <si>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</si>
  <si>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</si>
  <si>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</si>
  <si>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</si>
  <si>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</si>
  <si>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</si>
  <si>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</si>
  <si>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</si>
  <si>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</si>
  <si>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</si>
  <si>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</si>
  <si>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</si>
  <si>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</si>
  <si>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</si>
  <si>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</si>
  <si>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</si>
  <si>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</si>
  <si>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</si>
  <si>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</si>
  <si>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</si>
  <si>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</si>
  <si>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</si>
  <si>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</si>
  <si>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</si>
  <si>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</si>
  <si>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</si>
  <si>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</si>
  <si>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</si>
  <si>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</si>
  <si>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</si>
  <si>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</si>
  <si>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</si>
  <si>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</si>
  <si>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</si>
  <si>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</si>
  <si>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</si>
  <si>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</si>
  <si>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</si>
  <si>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</si>
  <si>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</si>
  <si>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</si>
  <si>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</si>
  <si>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</si>
  <si>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</si>
  <si>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</si>
  <si>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</si>
  <si>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</si>
  <si>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</si>
  <si>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</si>
  <si>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</si>
  <si>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</si>
  <si>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</si>
  <si>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</si>
  <si>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</si>
  <si>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</si>
  <si>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</si>
  <si>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</si>
  <si>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</si>
  <si>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</si>
  <si>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</si>
  <si>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</si>
  <si>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</si>
  <si>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</si>
  <si>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</si>
  <si>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</si>
  <si>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</si>
  <si>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</si>
  <si>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</si>
  <si>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</si>
  <si>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</si>
  <si>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</si>
  <si>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</si>
  <si>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</si>
  <si>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</si>
  <si>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</si>
  <si>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</si>
  <si>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</si>
  <si>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</si>
  <si>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</si>
  <si>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</si>
  <si>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</si>
  <si>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</si>
  <si>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</si>
  <si>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</si>
  <si>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</si>
  <si>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</si>
  <si>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</si>
  <si>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</si>
  <si>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</si>
  <si>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</si>
  <si>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</si>
  <si>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</si>
  <si>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</si>
  <si>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</si>
  <si>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</si>
  <si>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</si>
  <si>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</si>
  <si>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</si>
  <si>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</si>
  <si>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</si>
  <si>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</si>
  <si>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</si>
  <si>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</si>
  <si>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</si>
  <si>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</si>
  <si>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</si>
  <si>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</si>
  <si>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</si>
  <si>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</si>
  <si>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</si>
  <si>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</si>
  <si>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</si>
  <si>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</si>
  <si>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</si>
  <si>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</si>
  <si>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</si>
  <si>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</si>
  <si>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</si>
  <si>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</si>
  <si>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</si>
  <si>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</si>
  <si>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</si>
  <si>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</si>
  <si>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</si>
  <si>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</si>
  <si>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</si>
  <si>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</si>
  <si>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</si>
  <si>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</si>
  <si>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</si>
  <si>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</si>
  <si>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</si>
  <si>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</si>
  <si>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</si>
  <si>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</si>
  <si>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</si>
  <si>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</si>
  <si>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</si>
  <si>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</si>
  <si>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</si>
  <si>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</si>
  <si>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</si>
  <si>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</si>
  <si>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</si>
  <si>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</si>
  <si>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</si>
  <si>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</si>
  <si>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</si>
  <si>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</si>
  <si>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</si>
  <si>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</si>
  <si>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</si>
  <si>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</si>
  <si>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</si>
  <si>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</si>
  <si>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</si>
  <si>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</si>
  <si>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</si>
  <si>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</si>
  <si>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</si>
  <si>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</si>
  <si>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</si>
  <si>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</si>
  <si>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</si>
  <si>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</si>
  <si>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</si>
  <si>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</si>
  <si>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</si>
  <si>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</si>
  <si>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</si>
  <si>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</si>
  <si>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</si>
  <si>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</si>
  <si>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</si>
  <si>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</si>
  <si>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</si>
  <si>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</si>
  <si>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</si>
  <si>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</si>
  <si>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</si>
  <si>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</si>
  <si>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</si>
  <si>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</si>
  <si>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</si>
  <si>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</si>
  <si>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</si>
  <si>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</si>
  <si>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</si>
  <si>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</si>
  <si>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</si>
  <si>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</si>
  <si>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</si>
  <si>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</si>
  <si>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</si>
  <si>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</si>
  <si>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</si>
  <si>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</si>
  <si>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</si>
  <si>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</si>
  <si>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</si>
  <si>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</si>
  <si>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</si>
  <si>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</si>
  <si>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</si>
  <si>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</si>
  <si>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</si>
  <si>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</si>
  <si>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</si>
  <si>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</si>
  <si>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</si>
  <si>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</si>
  <si>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</si>
  <si>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</si>
  <si>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</si>
  <si>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</si>
  <si>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</si>
  <si>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</si>
  <si>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</si>
  <si>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</si>
  <si>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</si>
  <si>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</si>
  <si>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</si>
  <si>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</si>
  <si>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</si>
  <si>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</si>
  <si>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</si>
  <si>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</si>
  <si>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</si>
  <si>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</si>
  <si>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</si>
  <si>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</si>
  <si>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</si>
  <si>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</si>
  <si>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</si>
  <si>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</si>
  <si>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</si>
  <si>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</si>
  <si>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</si>
  <si>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</si>
  <si>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</si>
  <si>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</si>
  <si>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</si>
  <si>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</si>
  <si>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</si>
  <si>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</si>
  <si>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</si>
  <si>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</si>
  <si>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</si>
  <si>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</si>
  <si>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</si>
  <si>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</si>
  <si>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</si>
  <si>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</si>
  <si>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</si>
  <si>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</si>
  <si>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</si>
  <si>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</si>
  <si>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</si>
  <si>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</si>
  <si>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</si>
  <si>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</si>
  <si>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</si>
  <si>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</si>
  <si>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</si>
  <si>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</si>
  <si>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</si>
  <si>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</si>
  <si>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</si>
  <si>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</si>
  <si>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</si>
  <si>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</si>
  <si>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</si>
  <si>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</si>
  <si>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</si>
  <si>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</si>
  <si>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</si>
  <si>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</si>
  <si>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</si>
  <si>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</si>
  <si>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</si>
  <si>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</si>
  <si>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</si>
  <si>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</si>
  <si>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</si>
  <si>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</si>
  <si>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</si>
  <si>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</si>
  <si>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</si>
  <si>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</si>
  <si>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</si>
  <si>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</si>
  <si>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</si>
  <si>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</si>
  <si>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</si>
  <si>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</si>
  <si>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</si>
  <si>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</si>
  <si>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</si>
  <si>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</si>
  <si>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</si>
  <si>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</si>
  <si>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</si>
  <si>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</si>
  <si>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</si>
  <si>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</si>
  <si>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</si>
  <si>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</si>
  <si>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</si>
  <si>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</si>
  <si>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</si>
  <si>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</si>
  <si>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</si>
  <si>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</si>
  <si>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</si>
  <si>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</si>
  <si>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</si>
  <si>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</si>
  <si>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</si>
  <si>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</si>
  <si>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</si>
  <si>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</si>
  <si>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</si>
  <si>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</si>
  <si>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</si>
  <si>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</si>
  <si>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</si>
  <si>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</si>
  <si>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</si>
  <si>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</si>
  <si>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</si>
  <si>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</si>
  <si>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</si>
  <si>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</si>
  <si>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</si>
  <si>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</si>
  <si>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</si>
  <si>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</si>
  <si>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</si>
  <si>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</si>
  <si>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</si>
  <si>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</si>
  <si>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</si>
  <si>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</si>
  <si>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</si>
  <si>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</si>
  <si>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</si>
  <si>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</si>
  <si>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</si>
  <si>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</si>
  <si>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</si>
  <si>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</si>
  <si>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</si>
  <si>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</si>
  <si>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</si>
  <si>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</si>
  <si>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</si>
  <si>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</si>
  <si>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</si>
  <si>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</si>
  <si>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</si>
  <si>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</si>
  <si>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</si>
  <si>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</si>
  <si>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</si>
  <si>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</si>
  <si>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</si>
  <si>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</si>
  <si>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</si>
  <si>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</si>
  <si>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</si>
  <si>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</si>
  <si>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</si>
  <si>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</si>
  <si>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</si>
  <si>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</si>
  <si>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</si>
  <si>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</si>
  <si>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</si>
  <si>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</si>
  <si>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</si>
  <si>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</si>
  <si>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</si>
  <si>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</si>
  <si>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</si>
  <si>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</si>
  <si>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</si>
  <si>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</si>
  <si>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</si>
  <si>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</si>
  <si>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</si>
  <si>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</si>
  <si>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</si>
  <si>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</si>
  <si>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</si>
  <si>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</si>
  <si>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</si>
  <si>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</si>
  <si>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</si>
  <si>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</si>
  <si>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</si>
  <si>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</si>
  <si>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</si>
  <si>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</si>
  <si>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</si>
  <si>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</si>
  <si>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</si>
  <si>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</si>
  <si>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</si>
  <si>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</si>
  <si>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</si>
  <si>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</si>
  <si>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</si>
  <si>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</si>
  <si>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</si>
  <si>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</si>
  <si>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</si>
  <si>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</si>
  <si>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</si>
  <si>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</si>
  <si>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</si>
  <si>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</si>
  <si>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</si>
  <si>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</si>
  <si>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</si>
  <si>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</si>
  <si>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</si>
  <si>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</si>
  <si>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</si>
  <si>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</si>
  <si>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</si>
  <si>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</si>
  <si>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</si>
  <si>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</si>
  <si>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</si>
  <si>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</si>
  <si>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</si>
  <si>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</si>
  <si>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</si>
  <si>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</si>
  <si>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</si>
  <si>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</si>
  <si>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</si>
  <si>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</si>
  <si>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</si>
  <si>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</si>
  <si>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</si>
  <si>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</si>
  <si>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</si>
  <si>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</si>
  <si>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</si>
  <si>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</si>
  <si>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</si>
  <si>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</si>
  <si>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</si>
  <si>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</si>
  <si>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</si>
  <si>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</si>
  <si>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</si>
  <si>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</si>
  <si>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</si>
  <si>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</si>
  <si>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</si>
  <si>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</si>
  <si>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</si>
  <si>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</si>
  <si>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</si>
  <si>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</si>
  <si>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</si>
  <si>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</si>
  <si>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</si>
  <si>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</si>
  <si>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</si>
  <si>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</si>
  <si>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</si>
  <si>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</si>
  <si>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</si>
  <si>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</si>
  <si>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</si>
  <si>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</si>
  <si>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</si>
  <si>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</si>
  <si>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</si>
  <si>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</si>
  <si>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</si>
  <si>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</si>
  <si>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</si>
  <si>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</si>
  <si>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</si>
  <si>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</si>
  <si>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</si>
  <si>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</si>
  <si>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</si>
  <si>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</si>
  <si>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</si>
  <si>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</si>
  <si>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</si>
  <si>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</si>
  <si>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</si>
  <si>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</si>
  <si>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</si>
  <si>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</si>
  <si>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</si>
  <si>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</si>
  <si>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</si>
  <si>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</si>
  <si>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</si>
  <si>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</si>
  <si>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</si>
  <si>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</si>
  <si>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</si>
  <si>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</si>
  <si>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</si>
  <si>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</si>
  <si>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</si>
  <si>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</si>
  <si>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</si>
  <si>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</si>
  <si>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</si>
  <si>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</si>
  <si>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</si>
  <si>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</si>
  <si>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</si>
  <si>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</si>
  <si>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</si>
  <si>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</si>
  <si>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</si>
  <si>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</si>
  <si>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</si>
  <si>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</si>
  <si>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</si>
  <si>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</si>
  <si>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</si>
  <si>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</si>
  <si>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</si>
  <si>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</si>
  <si>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</si>
  <si>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</si>
  <si>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</si>
  <si>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</si>
  <si>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</si>
  <si>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</si>
  <si>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</si>
  <si>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</si>
  <si>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</si>
  <si>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</si>
  <si>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</si>
  <si>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</si>
  <si>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</si>
  <si>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</si>
  <si>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</si>
  <si>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</si>
  <si>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</si>
  <si>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</si>
  <si>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</si>
  <si>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</si>
  <si>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</si>
  <si>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</si>
  <si>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</si>
  <si>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</si>
  <si>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</si>
  <si>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</si>
  <si>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</si>
  <si>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</si>
  <si>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</si>
  <si>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</si>
  <si>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</si>
  <si>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</si>
  <si>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</si>
  <si>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</si>
  <si>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</si>
  <si>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</si>
  <si>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</si>
  <si>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</si>
  <si>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</si>
  <si>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</si>
  <si>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</si>
  <si>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</si>
  <si>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</si>
  <si>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</si>
  <si>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</si>
  <si>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</si>
  <si>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</si>
  <si>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</si>
  <si>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</si>
  <si>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</si>
  <si>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</si>
  <si>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</si>
  <si>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</si>
  <si>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</si>
  <si>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</si>
  <si>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</si>
  <si>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</si>
  <si>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</si>
  <si>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</si>
  <si>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</si>
  <si>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</si>
  <si>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</si>
  <si>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</si>
  <si>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</si>
  <si>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</si>
  <si>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</si>
  <si>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</si>
  <si>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</si>
  <si>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</si>
  <si>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</si>
  <si>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</si>
  <si>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</si>
  <si>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</si>
  <si>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</si>
  <si>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</si>
  <si>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</si>
  <si>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</si>
  <si>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</si>
  <si>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</si>
  <si>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</si>
  <si>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</si>
  <si>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</si>
  <si>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</si>
  <si>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</si>
  <si>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</si>
  <si>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</si>
  <si>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</si>
  <si>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</si>
  <si>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</si>
  <si>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</si>
  <si>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</si>
  <si>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</si>
  <si>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</si>
  <si>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</si>
  <si>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</si>
  <si>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</si>
  <si>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</si>
  <si>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</si>
  <si>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</si>
  <si>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</si>
  <si>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</si>
  <si>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</si>
  <si>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</si>
  <si>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</si>
  <si>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</si>
  <si>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</si>
  <si>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</si>
  <si>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</si>
  <si>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</si>
  <si>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</si>
  <si>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</si>
  <si>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</si>
  <si>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</si>
  <si>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</si>
  <si>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</si>
  <si>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</si>
  <si>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</si>
  <si>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</si>
  <si>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</si>
  <si>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</si>
  <si>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</si>
  <si>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</si>
  <si>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</si>
  <si>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</si>
  <si>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</si>
  <si>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</si>
  <si>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</si>
  <si>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</si>
  <si>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</si>
  <si>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</si>
  <si>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</si>
  <si>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</si>
  <si>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</si>
  <si>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</si>
  <si>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</si>
  <si>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</si>
  <si>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</si>
  <si>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</si>
  <si>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</si>
  <si>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</si>
  <si>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</si>
  <si>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</si>
  <si>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</si>
  <si>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</si>
  <si>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</si>
  <si>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</si>
  <si>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</si>
  <si>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</si>
  <si>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</si>
  <si>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</si>
  <si>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</si>
  <si>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</si>
  <si>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</si>
  <si>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</si>
  <si>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</si>
  <si>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</si>
  <si>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</si>
  <si>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</si>
  <si>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</si>
  <si>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</si>
  <si>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</si>
  <si>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</si>
  <si>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</si>
  <si>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</si>
  <si>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</si>
  <si>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</si>
  <si>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</si>
  <si>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</si>
  <si>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</si>
  <si>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</si>
  <si>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</si>
  <si>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</si>
  <si>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</si>
  <si>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</si>
  <si>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</si>
  <si>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</si>
  <si>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</si>
  <si>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</si>
  <si>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</si>
  <si>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</si>
  <si>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</si>
  <si>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</si>
  <si>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</si>
  <si>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</si>
  <si>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</si>
  <si>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</si>
  <si>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</si>
  <si>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</si>
  <si>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</si>
  <si>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</si>
  <si>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</si>
  <si>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</si>
  <si>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</si>
  <si>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</si>
  <si>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</si>
  <si>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</si>
  <si>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</si>
  <si>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</si>
  <si>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</si>
  <si>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</si>
  <si>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</si>
  <si>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</si>
  <si>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</si>
  <si>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</si>
  <si>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</si>
  <si>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</si>
  <si>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</si>
  <si>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</si>
  <si>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</si>
  <si>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</si>
  <si>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</si>
  <si>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</si>
  <si>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</si>
  <si>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</si>
  <si>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</si>
  <si>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</si>
  <si>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</si>
  <si>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</si>
  <si>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</si>
  <si>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</si>
  <si>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</si>
  <si>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</si>
  <si>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</si>
  <si>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</si>
  <si>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</si>
  <si>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</si>
  <si>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</si>
  <si>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</si>
  <si>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</si>
  <si>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</si>
  <si>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</si>
  <si>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</si>
  <si>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</si>
  <si>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</si>
  <si>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</si>
  <si>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</si>
  <si>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</si>
  <si>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</si>
  <si>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</si>
  <si>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</si>
  <si>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</si>
  <si>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</si>
  <si>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</si>
  <si>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</si>
  <si>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</si>
  <si>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</si>
  <si>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</si>
  <si>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</si>
  <si>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</si>
  <si>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</si>
  <si>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</si>
  <si>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</si>
  <si>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</si>
  <si>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</si>
  <si>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</si>
  <si>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</si>
  <si>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</si>
  <si>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</si>
  <si>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</si>
  <si>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</si>
  <si>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</si>
  <si>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</si>
  <si>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</si>
  <si>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</si>
  <si>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</si>
  <si>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</si>
  <si>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</si>
  <si>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</si>
  <si>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</si>
  <si>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</si>
  <si>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</si>
  <si>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</si>
  <si>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</si>
  <si>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</si>
  <si>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</si>
  <si>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</si>
  <si>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</si>
  <si>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</si>
  <si>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</si>
  <si>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</si>
  <si>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</si>
  <si>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</si>
  <si>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</si>
  <si>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</si>
  <si>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</si>
  <si>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</si>
  <si>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</si>
  <si>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</si>
  <si>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</si>
  <si>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</si>
  <si>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</si>
  <si>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</si>
  <si>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</si>
  <si>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</si>
  <si>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</si>
  <si>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</si>
  <si>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</si>
  <si>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</si>
  <si>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</si>
  <si>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</si>
  <si>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</si>
  <si>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</si>
  <si>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</si>
  <si>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</si>
  <si>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</si>
  <si>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</si>
  <si>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</si>
  <si>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</si>
  <si>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</si>
  <si>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</si>
  <si>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</si>
  <si>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</si>
  <si>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</si>
  <si>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</si>
  <si>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</si>
  <si>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</si>
  <si>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</si>
  <si>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</si>
  <si>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</si>
  <si>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</si>
  <si>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</si>
  <si>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</si>
  <si>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</si>
  <si>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</si>
  <si>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</si>
  <si>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</si>
  <si>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</si>
  <si>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</si>
  <si>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</si>
  <si>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</si>
  <si>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</si>
  <si>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</si>
  <si>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</si>
  <si>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</si>
  <si>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</si>
  <si>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</si>
  <si>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</si>
  <si>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</si>
  <si>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</si>
  <si>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</si>
  <si>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</si>
  <si>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</si>
  <si>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</si>
  <si>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</si>
  <si>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</si>
  <si>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</si>
  <si>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</si>
  <si>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</si>
  <si>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</si>
  <si>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</si>
  <si>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</si>
  <si>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</si>
  <si>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</si>
  <si>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</si>
  <si>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</si>
  <si>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</si>
  <si>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</si>
  <si>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</si>
  <si>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</si>
  <si>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</si>
  <si>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</si>
  <si>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</si>
  <si>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</si>
  <si>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</si>
  <si>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</si>
  <si>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</si>
  <si>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</si>
  <si>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</si>
  <si>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</si>
  <si>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</si>
  <si>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</si>
  <si>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</si>
  <si>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</si>
  <si>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</si>
  <si>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</si>
  <si>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</si>
  <si>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</si>
  <si>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</si>
  <si>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</si>
  <si>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</si>
  <si>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</si>
  <si>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</si>
  <si>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</si>
  <si>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</si>
  <si>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</si>
  <si>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</si>
  <si>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</si>
  <si>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</si>
  <si>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</si>
  <si>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</si>
  <si>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</si>
  <si>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</si>
  <si>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</si>
  <si>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</si>
  <si>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</si>
  <si>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</si>
  <si>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</si>
  <si>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</si>
  <si>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</si>
  <si>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</si>
  <si>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</si>
  <si>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</si>
  <si>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</si>
  <si>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</si>
  <si>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</si>
  <si>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</si>
  <si>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</si>
  <si>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</si>
  <si>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</si>
  <si>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</si>
  <si>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</si>
  <si>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</si>
  <si>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</si>
  <si>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</si>
  <si>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</si>
  <si>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</si>
  <si>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</si>
  <si>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</si>
  <si>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</si>
  <si>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</si>
  <si>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</si>
  <si>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</si>
  <si>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</si>
  <si>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</si>
  <si>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</si>
  <si>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</si>
  <si>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</si>
  <si>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</si>
  <si>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</si>
  <si>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</si>
  <si>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</si>
  <si>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</si>
  <si>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</si>
  <si>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</si>
  <si>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</si>
  <si>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</si>
  <si>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</si>
  <si>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</si>
  <si>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</si>
  <si>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</si>
  <si>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</si>
  <si>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</si>
  <si>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</si>
  <si>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</si>
  <si>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</si>
  <si>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</si>
  <si>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</si>
  <si>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</si>
  <si>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</si>
  <si>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</si>
  <si>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</si>
  <si>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</si>
  <si>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</si>
  <si>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</si>
  <si>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</si>
  <si>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</si>
  <si>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</si>
  <si>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</si>
  <si>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</si>
  <si>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</si>
  <si>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</si>
  <si>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</si>
  <si>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</si>
  <si>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</si>
  <si>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</si>
  <si>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</si>
  <si>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</si>
  <si>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</si>
  <si>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</si>
  <si>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</si>
  <si>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</si>
  <si>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</si>
  <si>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</si>
  <si>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</si>
  <si>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</si>
  <si>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</si>
  <si>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</si>
  <si>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</si>
  <si>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</si>
  <si>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</si>
  <si>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</si>
  <si>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</si>
  <si>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</si>
  <si>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</si>
  <si>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</si>
  <si>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</si>
  <si>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</si>
  <si>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</si>
  <si>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</si>
  <si>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</si>
  <si>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</si>
  <si>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</si>
  <si>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</si>
  <si>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</si>
  <si>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</si>
  <si>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</si>
  <si>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</si>
  <si>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</si>
  <si>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</si>
  <si>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</si>
  <si>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</si>
  <si>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</si>
  <si>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</si>
  <si>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</si>
  <si>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</si>
  <si>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</si>
  <si>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</si>
  <si>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</si>
  <si>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</si>
  <si>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</si>
  <si>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</si>
  <si>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</si>
  <si>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</si>
  <si>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</si>
  <si>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</si>
  <si>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</si>
  <si>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</si>
  <si>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</si>
  <si>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</si>
  <si>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</si>
  <si>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</si>
  <si>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</si>
  <si>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</si>
  <si>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</si>
  <si>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</si>
  <si>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</si>
  <si>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</si>
  <si>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</si>
  <si>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</si>
  <si>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</si>
  <si>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</si>
  <si>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</si>
  <si>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</si>
  <si>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</si>
  <si>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</si>
  <si>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</si>
  <si>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</si>
  <si>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</si>
  <si>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</si>
  <si>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</si>
  <si>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</si>
  <si>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</si>
  <si>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</si>
  <si>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</si>
  <si>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</si>
  <si>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</si>
  <si>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</si>
  <si>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</si>
  <si>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</si>
  <si>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</si>
  <si>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</si>
  <si>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</si>
  <si>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</si>
  <si>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</si>
  <si>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</si>
  <si>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</si>
  <si>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</si>
  <si>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</si>
  <si>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</si>
  <si>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</si>
  <si>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</si>
  <si>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</si>
  <si>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</si>
  <si>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</si>
  <si>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</si>
  <si>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</si>
  <si>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</si>
  <si>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</si>
  <si>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</si>
  <si>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</si>
  <si>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</si>
  <si>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</si>
  <si>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</si>
  <si>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</si>
  <si>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</si>
  <si>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</si>
  <si>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</si>
  <si>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</si>
  <si>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</si>
  <si>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</si>
  <si>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</si>
  <si>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</si>
  <si>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</si>
  <si>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</si>
  <si>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</si>
  <si>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</si>
  <si>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</si>
  <si>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</si>
  <si>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</si>
  <si>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</si>
  <si>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</si>
  <si>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</si>
  <si>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</si>
  <si>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</si>
  <si>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</si>
  <si>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</si>
  <si>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</si>
  <si>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</si>
  <si>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</si>
  <si>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</si>
  <si>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</si>
  <si>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</si>
  <si>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</si>
  <si>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</si>
  <si>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</si>
  <si>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</si>
  <si>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</si>
  <si>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</si>
  <si>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</si>
  <si>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</si>
  <si>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</si>
  <si>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</si>
  <si>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</si>
  <si>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</si>
  <si>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</si>
  <si>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</si>
  <si>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</si>
  <si>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</si>
  <si>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</si>
  <si>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</si>
  <si>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</si>
  <si>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</si>
  <si>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</si>
  <si>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</si>
  <si>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</si>
  <si>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</si>
  <si>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</si>
  <si>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</si>
  <si>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</si>
  <si>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</si>
  <si>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</si>
  <si>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</si>
  <si>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</si>
  <si>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</si>
  <si>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</si>
  <si>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</si>
  <si>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</si>
  <si>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</si>
  <si>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</si>
  <si>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</si>
  <si>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</si>
  <si>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</si>
  <si>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</si>
  <si>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</si>
  <si>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</si>
  <si>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</si>
  <si>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</si>
  <si>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</si>
  <si>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</si>
  <si>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</si>
  <si>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</si>
  <si>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</si>
  <si>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</si>
  <si>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</si>
  <si>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</si>
  <si>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</si>
  <si>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</si>
  <si>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</si>
  <si>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</si>
  <si>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</si>
  <si>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</si>
  <si>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</si>
  <si>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</si>
  <si>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</si>
  <si>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</si>
  <si>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</si>
  <si>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</si>
  <si>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</si>
  <si>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</si>
  <si>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</si>
  <si>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</si>
  <si>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</si>
  <si>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</si>
  <si>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</si>
  <si>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</si>
  <si>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</si>
  <si>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</si>
  <si>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</si>
  <si>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</si>
  <si>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</si>
  <si>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</si>
  <si>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</si>
  <si>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</si>
  <si>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</si>
  <si>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</si>
  <si>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</si>
  <si>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</si>
  <si>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</si>
  <si>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</si>
  <si>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</si>
  <si>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</si>
  <si>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</si>
  <si>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</si>
  <si>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</si>
  <si>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</si>
  <si>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</si>
  <si>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</si>
  <si>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</si>
  <si>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</si>
  <si>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</si>
  <si>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</si>
  <si>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</si>
  <si>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</si>
  <si>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</si>
  <si>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</si>
  <si>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</si>
  <si>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</si>
  <si>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</si>
  <si>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</si>
  <si>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</si>
  <si>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</si>
  <si>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</si>
  <si>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</si>
  <si>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</si>
  <si>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</si>
  <si>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</si>
  <si>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</si>
  <si>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</si>
  <si>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</si>
  <si>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</si>
  <si>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</si>
  <si>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</si>
  <si>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</si>
  <si>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</si>
  <si>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</si>
  <si>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</si>
  <si>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</si>
  <si>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</si>
  <si>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</si>
  <si>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</si>
  <si>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</si>
  <si>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</si>
  <si>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</si>
  <si>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</si>
  <si>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</si>
  <si>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</si>
  <si>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</si>
  <si>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</si>
  <si>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</si>
  <si>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</si>
  <si>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</si>
  <si>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</si>
  <si>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</si>
  <si>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</si>
  <si>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</si>
  <si>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</si>
  <si>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</si>
  <si>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</si>
  <si>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</si>
  <si>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</si>
  <si>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</si>
  <si>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</si>
  <si>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</si>
  <si>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</si>
  <si>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</si>
  <si>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</si>
  <si>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</si>
  <si>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</si>
  <si>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</si>
  <si>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</si>
  <si>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</si>
  <si>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</si>
  <si>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</si>
  <si>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</si>
  <si>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</si>
  <si>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</si>
  <si>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</si>
  <si>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</si>
  <si>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</si>
  <si>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</si>
  <si>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</si>
  <si>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</si>
  <si>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</si>
  <si>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</si>
  <si>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</si>
  <si>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</si>
  <si>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</si>
  <si>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</si>
  <si>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</si>
  <si>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</si>
  <si>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</si>
  <si>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</si>
  <si>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</si>
  <si>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</si>
  <si>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</si>
  <si>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</si>
  <si>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</si>
  <si>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</si>
  <si>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</si>
  <si>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</si>
  <si>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</si>
  <si>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</si>
  <si>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</si>
  <si>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</si>
  <si>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</si>
  <si>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</si>
  <si>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</si>
  <si>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</si>
  <si>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</si>
  <si>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</si>
  <si>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</si>
  <si>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</si>
  <si>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</si>
  <si>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</si>
  <si>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</si>
  <si>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</si>
  <si>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</si>
  <si>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</si>
  <si>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</si>
  <si>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</si>
  <si>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</si>
  <si>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</si>
  <si>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</si>
  <si>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</si>
  <si>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</si>
  <si>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</si>
  <si>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</si>
  <si>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</si>
  <si>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</si>
  <si>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</si>
  <si>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</si>
  <si>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</si>
  <si>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</si>
  <si>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</si>
  <si>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</si>
  <si>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</si>
  <si>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</si>
  <si>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</si>
  <si>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</si>
  <si>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</si>
  <si>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</si>
  <si>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</si>
  <si>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</si>
  <si>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</si>
  <si>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</si>
  <si>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</si>
  <si>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</si>
  <si>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</si>
  <si>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</si>
  <si>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</si>
  <si>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</si>
  <si>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</si>
  <si>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</si>
  <si>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</si>
  <si>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</si>
  <si>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</si>
  <si>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</si>
  <si>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</si>
  <si>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</si>
  <si>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</si>
  <si>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</si>
  <si>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</si>
  <si>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</si>
  <si>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</si>
  <si>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</si>
  <si>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</si>
  <si>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</si>
  <si>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</si>
  <si>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</si>
  <si>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</si>
  <si>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</si>
  <si>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</si>
  <si>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</si>
  <si>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</si>
  <si>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</si>
  <si>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</si>
  <si>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</si>
  <si>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</si>
  <si>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</si>
  <si>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</si>
  <si>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</si>
  <si>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</si>
  <si>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</si>
  <si>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</si>
  <si>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</si>
  <si>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</si>
  <si>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</si>
  <si>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</si>
  <si>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</si>
  <si>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</si>
  <si>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</si>
  <si>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</si>
  <si>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</si>
  <si>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</si>
  <si>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</si>
  <si>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</si>
  <si>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</si>
  <si>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</si>
  <si>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</si>
  <si>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</si>
  <si>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</si>
  <si>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</si>
  <si>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</si>
  <si>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</si>
  <si>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</si>
  <si>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</si>
  <si>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</si>
  <si>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</si>
  <si>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</si>
  <si>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</si>
  <si>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</si>
  <si>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</si>
  <si>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</si>
  <si>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</si>
  <si>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</si>
  <si>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</si>
  <si>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</si>
  <si>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</si>
  <si>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</si>
  <si>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</si>
  <si>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</si>
  <si>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</si>
  <si>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</si>
  <si>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</si>
  <si>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</si>
  <si>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</si>
  <si>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</si>
  <si>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</si>
  <si>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</si>
  <si>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</si>
  <si>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</si>
  <si>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</si>
  <si>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</si>
  <si>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</si>
  <si>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</si>
  <si>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</si>
  <si>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</si>
  <si>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</si>
  <si>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</si>
  <si>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</si>
  <si>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</si>
  <si>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</si>
  <si>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</si>
  <si>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</si>
  <si>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</si>
  <si>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</si>
  <si>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</si>
  <si>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</si>
  <si>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</si>
  <si>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</si>
  <si>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</si>
  <si>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</si>
  <si>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</si>
  <si>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</si>
  <si>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</si>
  <si>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</si>
  <si>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</si>
  <si>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</si>
  <si>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</si>
  <si>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</si>
  <si>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</si>
  <si>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</si>
  <si>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</si>
  <si>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</si>
  <si>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</si>
  <si>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</si>
  <si>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</si>
  <si>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</si>
  <si>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</si>
  <si>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</si>
  <si>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</si>
  <si>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</si>
  <si>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</si>
  <si>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</si>
  <si>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</si>
  <si>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</si>
  <si>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</si>
  <si>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</si>
  <si>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</si>
  <si>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</si>
  <si>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</si>
  <si>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</si>
  <si>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</si>
  <si>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</si>
  <si>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</si>
  <si>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</si>
  <si>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</si>
  <si>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</si>
  <si>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</si>
  <si>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</si>
  <si>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</si>
  <si>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</si>
  <si>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</si>
  <si>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</si>
  <si>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</si>
  <si>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</si>
  <si>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</si>
  <si>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</si>
  <si>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</si>
  <si>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</si>
  <si>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</si>
  <si>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</si>
  <si>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</si>
  <si>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</si>
  <si>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</si>
  <si>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</si>
  <si>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</si>
  <si>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</si>
  <si>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</si>
  <si>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</si>
  <si>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</si>
  <si>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</si>
  <si>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</si>
  <si>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</si>
  <si>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</si>
  <si>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</si>
  <si>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</si>
  <si>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</si>
  <si>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</si>
  <si>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</si>
  <si>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</si>
  <si>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</si>
  <si>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</si>
  <si>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</si>
  <si>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</si>
  <si>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</si>
  <si>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</si>
  <si>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</si>
  <si>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</si>
  <si>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</si>
  <si>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</si>
  <si>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</si>
  <si>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</si>
  <si>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</si>
  <si>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</si>
  <si>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</si>
  <si>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</si>
  <si>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</si>
  <si>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</si>
  <si>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</si>
  <si>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</si>
  <si>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</si>
  <si>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</si>
  <si>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</si>
  <si>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</si>
  <si>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</si>
  <si>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</si>
  <si>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</si>
  <si>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</si>
  <si>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</si>
  <si>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</si>
  <si>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</si>
  <si>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</si>
  <si>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</si>
  <si>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</si>
  <si>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</si>
  <si>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</si>
  <si>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</si>
  <si>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</si>
  <si>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</si>
  <si>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</si>
  <si>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</si>
  <si>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</si>
  <si>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</si>
  <si>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</si>
  <si>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</si>
  <si>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</si>
  <si>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</si>
  <si>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</si>
  <si>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</si>
  <si>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</si>
  <si>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</si>
  <si>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</si>
  <si>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</si>
  <si>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</si>
  <si>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</si>
  <si>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</si>
  <si>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</si>
  <si>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</si>
  <si>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</si>
  <si>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</si>
  <si>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</si>
  <si>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</si>
  <si>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</si>
  <si>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</si>
  <si>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</si>
  <si>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</si>
  <si>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</si>
  <si>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</si>
  <si>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</si>
  <si>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</si>
  <si>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</si>
  <si>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</si>
  <si>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</si>
  <si>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</si>
  <si>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</si>
  <si>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</si>
  <si>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</si>
  <si>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</si>
  <si>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</si>
  <si>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</si>
  <si>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</si>
  <si>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</si>
  <si>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</si>
  <si>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</si>
  <si>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</si>
  <si>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</si>
  <si>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</si>
  <si>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</si>
  <si>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</si>
  <si>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</si>
  <si>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</si>
  <si>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</si>
  <si>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</si>
  <si>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</si>
  <si>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</si>
  <si>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</si>
  <si>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</si>
  <si>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</si>
  <si>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</si>
  <si>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</si>
  <si>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</si>
  <si>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</si>
  <si>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</si>
  <si>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</si>
  <si>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</si>
  <si>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</si>
  <si>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</si>
  <si>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</si>
  <si>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</si>
  <si>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</si>
  <si>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</si>
  <si>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</si>
  <si>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</si>
  <si>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</si>
  <si>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</si>
  <si>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</si>
  <si>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</si>
  <si>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</si>
  <si>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</si>
  <si>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</si>
  <si>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</si>
  <si>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</si>
  <si>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</si>
  <si>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</si>
  <si>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</si>
  <si>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</si>
  <si>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</si>
  <si>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</si>
  <si>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</si>
  <si>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</si>
  <si>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</si>
  <si>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</si>
  <si>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</si>
  <si>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</si>
  <si>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</si>
  <si>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</si>
  <si>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</si>
  <si>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</si>
  <si>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</si>
  <si>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</si>
  <si>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</si>
  <si>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</si>
  <si>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</si>
  <si>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</si>
  <si>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</si>
  <si>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</si>
  <si>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</si>
  <si>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</si>
  <si>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</si>
  <si>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</si>
  <si>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</si>
  <si>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</si>
  <si>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</si>
  <si>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</si>
  <si>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</si>
  <si>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</si>
  <si>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</si>
  <si>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</si>
  <si>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</si>
  <si>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</si>
  <si>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</si>
  <si>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</si>
  <si>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</si>
  <si>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</si>
  <si>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</si>
  <si>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</si>
  <si>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</si>
  <si>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</si>
  <si>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</si>
  <si>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</si>
  <si>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</si>
  <si>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</si>
  <si>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</si>
  <si>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</si>
  <si>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</si>
  <si>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</si>
  <si>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</si>
  <si>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</si>
  <si>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</si>
  <si>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</si>
  <si>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</si>
  <si>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</si>
  <si>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</si>
  <si>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</si>
  <si>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</si>
  <si>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</si>
  <si>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</si>
  <si>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</si>
  <si>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</si>
  <si>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</si>
  <si>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</si>
  <si>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</si>
  <si>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</si>
  <si>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</si>
  <si>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</si>
  <si>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</si>
  <si>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</si>
  <si>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</si>
  <si>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</si>
  <si>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</si>
  <si>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</si>
  <si>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</si>
  <si>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</si>
  <si>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</si>
  <si>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</si>
  <si>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</si>
  <si>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</si>
  <si>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</si>
  <si>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</si>
  <si>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</si>
  <si>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</si>
  <si>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</si>
  <si>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</si>
  <si>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</si>
  <si>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</si>
  <si>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</si>
  <si>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</si>
  <si>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</si>
  <si>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</si>
  <si>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</si>
  <si>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</si>
  <si>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</si>
  <si>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</si>
  <si>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</si>
  <si>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</si>
  <si>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</si>
  <si>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</si>
  <si>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</si>
  <si>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</si>
  <si>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</si>
  <si>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</si>
  <si>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</si>
  <si>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</si>
  <si>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</si>
  <si>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</si>
  <si>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</si>
  <si>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</si>
  <si>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</si>
  <si>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</si>
  <si>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</si>
  <si>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</si>
  <si>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</si>
  <si>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</si>
  <si>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</si>
  <si>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</si>
  <si>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</si>
  <si>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</si>
  <si>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</si>
  <si>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</si>
  <si>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</si>
  <si>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</si>
  <si>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</si>
  <si>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</si>
  <si>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</si>
  <si>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</si>
  <si>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</si>
  <si>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</si>
  <si>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</si>
  <si>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</si>
  <si>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</si>
  <si>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</si>
  <si>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</si>
  <si>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</si>
  <si>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</si>
  <si>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</si>
  <si>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</si>
  <si>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</si>
  <si>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</si>
  <si>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</si>
  <si>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</si>
  <si>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</si>
  <si>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</si>
  <si>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</si>
  <si>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</si>
  <si>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</si>
  <si>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</si>
  <si>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</si>
  <si>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</si>
  <si>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</si>
  <si>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</si>
  <si>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</si>
  <si>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</si>
  <si>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</si>
  <si>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</si>
  <si>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</si>
  <si>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</si>
  <si>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</si>
  <si>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</si>
  <si>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</si>
  <si>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</si>
  <si>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</si>
  <si>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</si>
  <si>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</si>
  <si>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</si>
  <si>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</si>
  <si>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</si>
  <si>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</si>
  <si>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</si>
  <si>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</si>
  <si>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</si>
  <si>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</si>
  <si>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</si>
  <si>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</si>
  <si>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</si>
  <si>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</si>
  <si>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</si>
  <si>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</si>
  <si>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</si>
  <si>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</si>
  <si>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</si>
  <si>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</si>
  <si>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</si>
  <si>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</si>
  <si>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</si>
  <si>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</si>
  <si>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</si>
  <si>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</si>
  <si>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</si>
  <si>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</si>
  <si>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</si>
  <si>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</si>
  <si>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</si>
  <si>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</si>
  <si>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</si>
  <si>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</si>
  <si>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</si>
  <si>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</si>
  <si>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</si>
  <si>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</si>
  <si>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</si>
  <si>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</si>
  <si>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</si>
  <si>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</si>
  <si>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</si>
  <si>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</si>
  <si>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</si>
  <si>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</si>
  <si>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</si>
  <si>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</si>
  <si>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</si>
  <si>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</si>
  <si>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</si>
  <si>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</si>
  <si>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</si>
  <si>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</si>
  <si>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</si>
  <si>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</si>
  <si>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</si>
  <si>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</si>
  <si>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</si>
  <si>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</si>
  <si>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</si>
  <si>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</si>
  <si>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</si>
  <si>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</si>
  <si>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</si>
  <si>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</si>
  <si>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</si>
  <si>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</si>
  <si>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</si>
  <si>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</si>
  <si>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</si>
  <si>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</si>
  <si>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</si>
  <si>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</si>
  <si>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</si>
  <si>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</si>
  <si>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</si>
  <si>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</si>
  <si>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</si>
  <si>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</si>
  <si>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</si>
  <si>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</si>
  <si>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</si>
  <si>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</si>
  <si>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</si>
  <si>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</si>
  <si>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</si>
  <si>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</si>
  <si>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</si>
  <si>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</si>
  <si>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</si>
  <si>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</si>
  <si>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</si>
  <si>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</si>
  <si>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</si>
  <si>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</si>
  <si>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</si>
  <si>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</si>
  <si>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</si>
  <si>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</si>
  <si>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</si>
  <si>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</si>
  <si>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</si>
  <si>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</si>
  <si>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</si>
  <si>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</si>
  <si>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</si>
  <si>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</si>
  <si>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</si>
  <si>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</si>
  <si>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</si>
  <si>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</si>
  <si>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</si>
  <si>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</si>
  <si>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</si>
  <si>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</si>
  <si>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</si>
  <si>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</si>
  <si>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</si>
  <si>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</si>
  <si>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</si>
  <si>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</si>
  <si>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</si>
  <si>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</si>
  <si>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</si>
  <si>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</si>
  <si>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</si>
  <si>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</si>
  <si>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</si>
  <si>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</si>
  <si>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</si>
  <si>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</si>
  <si>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</si>
  <si>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</si>
  <si>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</si>
  <si>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</si>
  <si>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</si>
  <si>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</si>
  <si>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</si>
  <si>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</si>
  <si>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</si>
  <si>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</si>
  <si>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</si>
  <si>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</si>
  <si>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</si>
  <si>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</si>
  <si>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</si>
  <si>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</si>
  <si>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</si>
  <si>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</si>
  <si>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</si>
  <si>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</si>
  <si>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</si>
  <si>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</si>
  <si>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</si>
  <si>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</si>
  <si>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</si>
  <si>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</si>
  <si>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</si>
  <si>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</si>
  <si>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</si>
  <si>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</si>
  <si>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</si>
  <si>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</si>
  <si>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</si>
  <si>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</si>
  <si>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</si>
  <si>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</si>
  <si>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</si>
  <si>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</si>
  <si>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</si>
  <si>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</si>
  <si>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</si>
  <si>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</si>
  <si>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</si>
  <si>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</si>
  <si>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</si>
  <si>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</si>
  <si>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</si>
  <si>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</si>
  <si>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</si>
  <si>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</si>
  <si>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</si>
  <si>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</si>
  <si>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</si>
  <si>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</si>
  <si>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</si>
  <si>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</si>
  <si>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</si>
  <si>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</si>
  <si>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</si>
  <si>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</si>
  <si>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</si>
  <si>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</si>
  <si>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</si>
  <si>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</si>
  <si>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</si>
  <si>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</si>
  <si>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</si>
  <si>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</si>
  <si>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</si>
  <si>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</si>
  <si>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</si>
  <si>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</si>
  <si>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</si>
  <si>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</si>
  <si>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</si>
  <si>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</si>
  <si>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</si>
  <si>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</si>
  <si>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</si>
  <si>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</si>
  <si>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</si>
  <si>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</si>
  <si>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</si>
  <si>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</si>
  <si>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</si>
  <si>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</si>
  <si>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</si>
  <si>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</si>
  <si>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</si>
  <si>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</si>
  <si>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</si>
  <si>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</si>
  <si>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</si>
  <si>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</si>
  <si>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</si>
  <si>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</si>
  <si>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</si>
  <si>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</si>
  <si>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</si>
  <si>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</si>
  <si>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</si>
  <si>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</si>
  <si>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</si>
  <si>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</si>
  <si>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</si>
  <si>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</si>
  <si>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</si>
  <si>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</si>
  <si>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</si>
  <si>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</si>
  <si>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</si>
  <si>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</si>
  <si>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</si>
  <si>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</si>
  <si>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</si>
  <si>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</si>
  <si>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</si>
  <si>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</si>
  <si>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</si>
  <si>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</si>
  <si>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</si>
  <si>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</si>
  <si>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</si>
  <si>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</si>
  <si>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</si>
  <si>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</si>
  <si>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</si>
  <si>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</si>
  <si>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</si>
  <si>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</si>
  <si>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</si>
  <si>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</si>
  <si>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</si>
  <si>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</si>
  <si>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</si>
  <si>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</si>
  <si>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</si>
  <si>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</si>
  <si>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</si>
  <si>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</si>
  <si>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</si>
  <si>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</si>
  <si>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</si>
  <si>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</si>
  <si>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</si>
  <si>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</si>
  <si>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</si>
  <si>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</si>
  <si>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</si>
  <si>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</si>
  <si>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</si>
  <si>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</si>
  <si>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</si>
  <si>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</si>
  <si>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</si>
  <si>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</si>
  <si>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</si>
  <si>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</si>
  <si>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</si>
  <si>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</si>
  <si>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</si>
  <si>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</si>
  <si>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</si>
  <si>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</si>
  <si>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</si>
  <si>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</si>
  <si>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</si>
  <si>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</si>
  <si>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</si>
  <si>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</si>
  <si>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</si>
  <si>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</si>
  <si>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</si>
  <si>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</si>
  <si>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</si>
  <si>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</si>
  <si>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</si>
  <si>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</si>
  <si>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</si>
  <si>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</si>
  <si>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</si>
  <si>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</si>
  <si>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</si>
  <si>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</si>
  <si>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</si>
  <si>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</si>
  <si>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</si>
  <si>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</si>
  <si>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</si>
  <si>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</si>
  <si>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</si>
  <si>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</si>
  <si>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</si>
  <si>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</si>
  <si>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</si>
  <si>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</si>
  <si>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</si>
  <si>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</si>
  <si>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</si>
  <si>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</si>
  <si>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</si>
  <si>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</si>
  <si>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</si>
  <si>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</si>
  <si>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</si>
  <si>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</si>
  <si>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</si>
  <si>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</si>
  <si>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</si>
  <si>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</si>
  <si>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</si>
  <si>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</si>
  <si>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</si>
  <si>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</si>
  <si>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</si>
  <si>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</si>
  <si>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</si>
  <si>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</si>
  <si>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</si>
  <si>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</si>
  <si>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</si>
  <si>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</si>
  <si>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</si>
  <si>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</si>
  <si>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</si>
  <si>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</si>
  <si>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</si>
  <si>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</si>
  <si>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</si>
  <si>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</si>
  <si>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</si>
  <si>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</si>
  <si>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</si>
  <si>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</si>
  <si>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</si>
  <si>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</si>
  <si>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</si>
  <si>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</si>
  <si>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</si>
  <si>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</si>
  <si>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</si>
  <si>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</si>
  <si>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</si>
  <si>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</si>
  <si>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</si>
  <si>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</si>
  <si>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</si>
  <si>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</si>
  <si>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</si>
  <si>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</si>
  <si>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</si>
  <si>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</si>
  <si>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</si>
  <si>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</si>
  <si>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</si>
  <si>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</si>
  <si>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</si>
  <si>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</si>
  <si>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</si>
  <si>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</si>
  <si>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</si>
  <si>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</si>
  <si>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</si>
  <si>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</si>
  <si>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</si>
  <si>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</si>
  <si>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</si>
  <si>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</si>
  <si>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</si>
  <si>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</si>
  <si>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</si>
  <si>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</si>
  <si>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</si>
  <si>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</si>
  <si>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</si>
  <si>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</si>
  <si>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</si>
  <si>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</si>
  <si>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</si>
  <si>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</si>
  <si>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</si>
  <si>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</si>
  <si>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</si>
  <si>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</si>
  <si>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</si>
  <si>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</si>
  <si>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</si>
  <si>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</si>
  <si>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</si>
  <si>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</si>
  <si>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</si>
  <si>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</si>
  <si>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</si>
  <si>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</si>
  <si>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</si>
  <si>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</si>
  <si>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</si>
  <si>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</si>
  <si>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</si>
  <si>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</si>
  <si>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</si>
  <si>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</si>
  <si>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</si>
  <si>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</si>
  <si>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</si>
  <si>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</si>
  <si>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</si>
  <si>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</si>
  <si>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</si>
  <si>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</si>
  <si>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</si>
  <si>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</si>
  <si>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</si>
  <si>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</si>
  <si>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</si>
  <si>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</si>
  <si>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</si>
  <si>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</si>
  <si>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</si>
  <si>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</si>
  <si>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</si>
  <si>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</si>
  <si>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</si>
  <si>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</si>
  <si>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</si>
  <si>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</si>
  <si>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</si>
  <si>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</si>
  <si>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</si>
  <si>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</si>
  <si>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</si>
  <si>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</si>
  <si>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</si>
  <si>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</si>
  <si>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</si>
  <si>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</si>
  <si>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</si>
  <si>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</si>
  <si>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</si>
  <si>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</si>
  <si>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</si>
  <si>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</si>
  <si>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</si>
  <si>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</si>
  <si>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</si>
  <si>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</si>
  <si>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</si>
  <si>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</si>
  <si>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</si>
  <si>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</si>
  <si>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</si>
  <si>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</si>
  <si>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</si>
  <si>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</si>
  <si>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</si>
  <si>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</si>
  <si>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</si>
  <si>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</si>
  <si>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</si>
  <si>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</si>
  <si>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</si>
  <si>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</si>
  <si>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</si>
  <si>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</si>
  <si>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</si>
  <si>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</si>
  <si>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</si>
  <si>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</si>
  <si>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</si>
  <si>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</si>
  <si>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</si>
  <si>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</si>
  <si>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</si>
  <si>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</si>
  <si>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</si>
  <si>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</si>
  <si>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</si>
  <si>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</si>
  <si>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</si>
  <si>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</si>
  <si>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</si>
  <si>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</si>
  <si>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</si>
  <si>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</si>
  <si>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</si>
  <si>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</si>
  <si>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</si>
  <si>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</si>
  <si>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</si>
  <si>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</si>
  <si>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</si>
  <si>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</si>
  <si>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</si>
  <si>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</si>
  <si>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</si>
  <si>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</si>
  <si>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</si>
  <si>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</si>
  <si>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</si>
  <si>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</si>
  <si>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</si>
  <si>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</si>
  <si>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</si>
  <si>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</si>
  <si>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</si>
  <si>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</si>
  <si>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</si>
  <si>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</si>
  <si>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</si>
  <si>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</si>
  <si>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</si>
  <si>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</si>
  <si>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</si>
  <si>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</si>
  <si>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</si>
  <si>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</si>
  <si>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</si>
  <si>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</si>
  <si>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</si>
  <si>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</si>
  <si>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</si>
  <si>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</si>
  <si>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</si>
  <si>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</si>
  <si>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</si>
  <si>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</si>
  <si>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</si>
  <si>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</si>
  <si>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</si>
  <si>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</si>
  <si>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</si>
  <si>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</si>
  <si>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</si>
  <si>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</si>
  <si>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</si>
  <si>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</si>
  <si>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</si>
  <si>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</si>
  <si>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</si>
  <si>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</si>
  <si>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</si>
  <si>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</si>
  <si>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</si>
  <si>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</si>
  <si>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</si>
  <si>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</si>
  <si>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</si>
  <si>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</si>
  <si>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</si>
  <si>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</si>
  <si>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</si>
  <si>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</si>
  <si>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</si>
  <si>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</si>
  <si>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</si>
  <si>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</si>
  <si>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</si>
  <si>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</si>
  <si>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</si>
  <si>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</si>
  <si>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</si>
  <si>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</si>
  <si>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</si>
  <si>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</si>
  <si>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</si>
  <si>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</si>
  <si>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</si>
  <si>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</si>
  <si>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</si>
  <si>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</si>
  <si>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</si>
  <si>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</si>
  <si>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</si>
  <si>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</si>
  <si>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</si>
  <si>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</si>
  <si>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</si>
  <si>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</si>
  <si>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</si>
  <si>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</si>
  <si>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</si>
  <si>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</si>
  <si>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</si>
  <si>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</si>
  <si>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</si>
  <si>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</si>
  <si>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</si>
  <si>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</si>
  <si>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</si>
  <si>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</si>
  <si>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</si>
  <si>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</si>
  <si>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</si>
  <si>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</si>
  <si>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</si>
  <si>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</si>
  <si>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</si>
  <si>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</si>
  <si>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</si>
  <si>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</si>
  <si>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</si>
  <si>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</si>
  <si>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</si>
  <si>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</si>
  <si>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</si>
  <si>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</si>
  <si>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</si>
  <si>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</si>
  <si>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</si>
  <si>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</si>
  <si>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</si>
  <si>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</si>
  <si>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</si>
  <si>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</si>
  <si>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</si>
  <si>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</si>
  <si>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</si>
  <si>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</si>
  <si>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</si>
  <si>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</si>
  <si>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</si>
  <si>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</si>
  <si>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</si>
  <si>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</si>
  <si>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</si>
  <si>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</si>
  <si>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</si>
  <si>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</si>
  <si>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</si>
  <si>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</si>
  <si>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</si>
  <si>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</si>
  <si>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</si>
  <si>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</si>
  <si>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</si>
  <si>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</si>
  <si>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</si>
  <si>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</si>
  <si>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</si>
  <si>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</si>
  <si>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</si>
  <si>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</si>
  <si>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</si>
  <si>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</si>
  <si>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</si>
  <si>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</si>
  <si>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</si>
  <si>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</si>
  <si>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</si>
  <si>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</si>
  <si>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</si>
  <si>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</si>
  <si>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</si>
  <si>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</si>
  <si>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</si>
  <si>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</si>
  <si>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</si>
  <si>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</si>
  <si>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</si>
  <si>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</si>
  <si>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</si>
  <si>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</si>
  <si>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</si>
  <si>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</si>
  <si>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</si>
  <si>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</si>
  <si>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</si>
  <si>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</si>
  <si>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</si>
  <si>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</si>
  <si>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</si>
  <si>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</si>
  <si>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</si>
  <si>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</si>
  <si>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</si>
  <si>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</si>
  <si>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</si>
  <si>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</si>
  <si>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</si>
  <si>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</si>
  <si>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</si>
  <si>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</si>
  <si>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</si>
  <si>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</si>
  <si>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</si>
  <si>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</si>
  <si>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</si>
  <si>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</si>
  <si>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</si>
  <si>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</si>
  <si>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</si>
  <si>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</si>
  <si>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</si>
  <si>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</si>
  <si>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</si>
  <si>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</si>
  <si>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</si>
  <si>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</si>
  <si>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</si>
  <si>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</si>
  <si>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</si>
  <si>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</si>
  <si>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</si>
  <si>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</si>
  <si>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</si>
  <si>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</si>
  <si>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</si>
  <si>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</si>
  <si>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</si>
  <si>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</si>
  <si>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</si>
  <si>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</si>
  <si>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</si>
  <si>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</si>
  <si>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</si>
  <si>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</si>
  <si>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</si>
  <si>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</si>
  <si>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</si>
  <si>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</si>
  <si>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</si>
  <si>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</si>
  <si>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</si>
  <si>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</si>
  <si>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</si>
  <si>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</si>
  <si>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</si>
  <si>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</si>
  <si>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</si>
  <si>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</si>
  <si>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</si>
  <si>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</si>
  <si>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</si>
  <si>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</si>
  <si>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</si>
  <si>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</si>
  <si>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</si>
  <si>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</si>
  <si>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</si>
  <si>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</si>
  <si>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</si>
  <si>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</si>
  <si>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</si>
  <si>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</si>
  <si>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</si>
  <si>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</si>
  <si>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</si>
  <si>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</si>
  <si>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</si>
  <si>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</si>
  <si>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</si>
  <si>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</si>
  <si>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</si>
  <si>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</si>
  <si>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</si>
  <si>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</si>
  <si>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</si>
  <si>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</si>
  <si>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</si>
  <si>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</si>
  <si>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</si>
  <si>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</si>
  <si>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</si>
  <si>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</si>
  <si>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</si>
  <si>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</si>
  <si>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</si>
  <si>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</si>
  <si>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</si>
  <si>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</si>
  <si>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</si>
  <si>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</si>
  <si>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</si>
  <si>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</si>
  <si>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</si>
  <si>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</si>
  <si>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</si>
  <si>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</si>
  <si>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</si>
  <si>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</si>
  <si>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</si>
  <si>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</si>
  <si>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</si>
  <si>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</si>
  <si>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</si>
  <si>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</si>
  <si>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</si>
  <si>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</si>
  <si>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</si>
  <si>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</si>
  <si>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</si>
  <si>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</si>
  <si>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</si>
  <si>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</si>
  <si>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</si>
  <si>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</si>
  <si>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</si>
  <si>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</si>
  <si>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</si>
  <si>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</si>
  <si>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</si>
  <si>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</si>
  <si>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</si>
  <si>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</si>
  <si>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</si>
  <si>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</si>
  <si>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</si>
  <si>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</si>
  <si>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</si>
  <si>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</si>
  <si>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</si>
  <si>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</si>
  <si>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</si>
  <si>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</si>
  <si>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</si>
  <si>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</si>
  <si>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</si>
  <si>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</si>
  <si>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</si>
  <si>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</si>
  <si>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</si>
  <si>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</si>
  <si>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</si>
  <si>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</si>
  <si>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</si>
  <si>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</si>
  <si>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</si>
  <si>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</si>
  <si>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</si>
  <si>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</si>
  <si>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</si>
  <si>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</si>
  <si>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</si>
  <si>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</si>
  <si>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</si>
  <si>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</si>
  <si>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</si>
  <si>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</si>
  <si>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</si>
  <si>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</si>
  <si>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</si>
  <si>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</si>
  <si>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</si>
  <si>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</si>
  <si>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</si>
  <si>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</si>
  <si>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</si>
  <si>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</si>
  <si>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</si>
  <si>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</si>
  <si>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</si>
  <si>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</si>
  <si>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</si>
  <si>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</si>
  <si>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</si>
  <si>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</si>
  <si>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</si>
  <si>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</si>
  <si>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</si>
  <si>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</si>
  <si>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</si>
  <si>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</si>
  <si>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</si>
  <si>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</si>
  <si>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</si>
  <si>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</si>
  <si>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</si>
  <si>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</si>
  <si>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</si>
  <si>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</si>
  <si>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</si>
  <si>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</si>
  <si>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</si>
  <si>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</si>
  <si>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</si>
  <si>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</si>
  <si>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</si>
  <si>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</si>
  <si>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</si>
  <si>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</si>
  <si>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</si>
  <si>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</si>
  <si>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</si>
  <si>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</si>
  <si>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</si>
  <si>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</si>
  <si>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</si>
  <si>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</si>
  <si>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</si>
  <si>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</si>
  <si>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</si>
  <si>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</si>
  <si>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</si>
  <si>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</si>
  <si>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</si>
  <si>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</si>
  <si>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</si>
  <si>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</si>
  <si>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</si>
  <si>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</si>
  <si>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</si>
  <si>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</si>
  <si>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</si>
  <si>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</si>
  <si>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</si>
  <si>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</si>
  <si>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</si>
  <si>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</si>
  <si>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</si>
  <si>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</si>
  <si>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</si>
  <si>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</si>
  <si>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</si>
  <si>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</si>
  <si>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</si>
  <si>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</si>
  <si>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</si>
  <si>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</si>
  <si>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</si>
  <si>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</si>
  <si>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</si>
  <si>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</si>
  <si>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</si>
  <si>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</si>
  <si>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</si>
  <si>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</si>
  <si>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</si>
  <si>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</si>
  <si>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</si>
  <si>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</si>
  <si>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</si>
  <si>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</si>
  <si>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</si>
  <si>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</si>
  <si>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</si>
  <si>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</si>
  <si>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</si>
  <si>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</si>
  <si>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</si>
  <si>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</si>
  <si>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</si>
  <si>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</si>
  <si>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</si>
  <si>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</si>
  <si>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</si>
  <si>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</si>
  <si>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</si>
  <si>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</si>
  <si>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</si>
  <si>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</si>
  <si>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</si>
  <si>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</si>
  <si>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</si>
  <si>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</si>
  <si>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</si>
  <si>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</si>
  <si>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</si>
  <si>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</si>
  <si>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</si>
  <si>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</si>
  <si>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</si>
  <si>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</si>
  <si>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</si>
  <si>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</si>
  <si>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</si>
  <si>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</si>
  <si>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</si>
  <si>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</si>
  <si>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</si>
  <si>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</si>
  <si>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</si>
  <si>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</si>
  <si>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</si>
  <si>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</si>
  <si>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</si>
  <si>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</si>
  <si>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</si>
  <si>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</si>
  <si>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</si>
  <si>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</si>
  <si>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</si>
  <si>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</si>
  <si>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</si>
  <si>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</si>
  <si>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</si>
  <si>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</si>
  <si>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</si>
  <si>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</si>
  <si>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</si>
  <si>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</si>
  <si>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</si>
  <si>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</si>
  <si>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</si>
  <si>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</si>
  <si>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</si>
  <si>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</si>
  <si>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</si>
  <si>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</si>
  <si>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</si>
  <si>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</si>
  <si>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</si>
  <si>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</si>
  <si>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</si>
  <si>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</si>
  <si>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</si>
  <si>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</si>
  <si>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</si>
  <si>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</si>
  <si>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</si>
  <si>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</si>
  <si>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</si>
  <si>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</si>
  <si>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</si>
  <si>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</si>
  <si>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</si>
  <si>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</si>
  <si>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</si>
  <si>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</si>
  <si>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</si>
  <si>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</si>
  <si>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</si>
  <si>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</si>
  <si>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</si>
  <si>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</si>
  <si>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</si>
  <si>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</si>
  <si>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</si>
  <si>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</si>
  <si>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</si>
  <si>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</si>
  <si>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</si>
  <si>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</si>
  <si>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</si>
  <si>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</si>
  <si>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</si>
  <si>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</si>
  <si>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</si>
  <si>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</si>
  <si>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</si>
  <si>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</si>
  <si>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</si>
  <si>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</si>
  <si>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</si>
  <si>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</si>
  <si>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</si>
  <si>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</si>
  <si>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</si>
  <si>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</si>
  <si>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</si>
  <si>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</si>
  <si>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</si>
  <si>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</si>
  <si>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</si>
  <si>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</si>
  <si>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</si>
  <si>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</si>
  <si>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</si>
  <si>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</si>
  <si>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</si>
  <si>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</si>
  <si>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</si>
  <si>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</si>
  <si>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</si>
  <si>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</si>
  <si>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</si>
  <si>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</si>
  <si>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</si>
  <si>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</si>
  <si>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</si>
  <si>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</si>
  <si>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</si>
  <si>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</si>
  <si>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</si>
  <si>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</si>
  <si>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</si>
  <si>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</si>
  <si>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</si>
  <si>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</si>
  <si>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</si>
  <si>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</si>
  <si>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</si>
  <si>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</si>
  <si>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</si>
  <si>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</si>
  <si>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</si>
  <si>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</si>
  <si>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</si>
  <si>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</si>
  <si>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</si>
  <si>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</si>
  <si>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</si>
  <si>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</si>
  <si>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</si>
  <si>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</si>
  <si>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</si>
  <si>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</si>
  <si>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</si>
  <si>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</si>
  <si>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</si>
  <si>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</si>
  <si>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</si>
  <si>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</si>
  <si>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</si>
  <si>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</si>
  <si>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</si>
  <si>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</si>
  <si>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</si>
  <si>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</si>
  <si>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</si>
  <si>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</si>
  <si>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</si>
  <si>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</si>
  <si>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</si>
  <si>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</si>
  <si>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</si>
  <si>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</si>
  <si>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</si>
  <si>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</si>
  <si>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</si>
  <si>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</si>
  <si>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</si>
  <si>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</si>
  <si>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</si>
  <si>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</si>
  <si>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</si>
  <si>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</si>
  <si>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</si>
  <si>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</si>
  <si>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</si>
  <si>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</si>
  <si>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</si>
  <si>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</si>
  <si>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</si>
  <si>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</si>
  <si>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</si>
  <si>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</si>
  <si>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</si>
  <si>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</si>
  <si>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</si>
  <si>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</si>
  <si>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</si>
  <si>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</si>
  <si>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</si>
  <si>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</si>
  <si>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</si>
  <si>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</si>
  <si>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</si>
  <si>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</si>
  <si>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</si>
  <si>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</si>
  <si>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</si>
  <si>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</si>
  <si>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</si>
  <si>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</si>
  <si>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</si>
  <si>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</si>
  <si>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</si>
  <si>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</si>
  <si>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</si>
  <si>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</si>
  <si>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</si>
  <si>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</si>
  <si>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</si>
  <si>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</si>
  <si>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</si>
  <si>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</si>
  <si>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</si>
  <si>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</si>
  <si>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</si>
  <si>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</si>
  <si>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</si>
  <si>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</si>
  <si>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</si>
  <si>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</si>
  <si>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</si>
  <si>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</si>
  <si>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</si>
  <si>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</si>
  <si>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</si>
  <si>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</si>
  <si>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</si>
  <si>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</si>
  <si>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</si>
  <si>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</si>
  <si>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</si>
  <si>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</si>
  <si>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</si>
  <si>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</si>
  <si>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</si>
  <si>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</si>
  <si>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</si>
  <si>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</si>
  <si>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</si>
  <si>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</si>
  <si>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</si>
  <si>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</si>
  <si>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</si>
  <si>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</si>
  <si>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</si>
  <si>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</si>
  <si>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</si>
  <si>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</si>
  <si>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</si>
  <si>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</si>
  <si>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</si>
  <si>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</si>
  <si>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</si>
  <si>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</si>
  <si>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</si>
  <si>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</si>
  <si>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</si>
  <si>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</si>
  <si>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</si>
  <si>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</si>
  <si>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</si>
  <si>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</si>
  <si>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</si>
  <si>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</si>
  <si>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</si>
  <si>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</si>
  <si>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</si>
  <si>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</si>
  <si>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</si>
  <si>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</si>
  <si>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</si>
  <si>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</si>
  <si>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</si>
  <si>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</si>
  <si>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</si>
  <si>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</si>
  <si>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</si>
  <si>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</si>
  <si>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</si>
  <si>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</si>
  <si>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</si>
  <si>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</si>
  <si>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</si>
  <si>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</si>
  <si>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</si>
  <si>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</si>
  <si>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</si>
  <si>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</si>
  <si>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</si>
  <si>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</si>
  <si>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</si>
  <si>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</si>
  <si>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</si>
  <si>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</si>
  <si>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</si>
  <si>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</si>
  <si>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</si>
  <si>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</si>
  <si>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</si>
  <si>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</si>
  <si>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</si>
  <si>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</si>
  <si>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</si>
  <si>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</si>
  <si>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</si>
  <si>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</si>
  <si>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</si>
  <si>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</si>
  <si>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</si>
  <si>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</si>
  <si>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</si>
  <si>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</si>
  <si>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</si>
  <si>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</si>
  <si>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</si>
  <si>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</si>
  <si>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</si>
  <si>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</si>
  <si>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</si>
  <si>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</si>
  <si>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</si>
  <si>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</si>
  <si>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</si>
  <si>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</si>
  <si>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</si>
  <si>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</si>
  <si>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</si>
  <si>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</si>
  <si>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</si>
  <si>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</si>
  <si>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</si>
  <si>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</si>
  <si>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</si>
  <si>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</si>
  <si>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</si>
  <si>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</si>
  <si>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</si>
  <si>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</si>
  <si>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</si>
  <si>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</si>
  <si>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</si>
  <si>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</si>
  <si>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</si>
  <si>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</si>
  <si>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</si>
  <si>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</si>
  <si>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</si>
  <si>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</si>
  <si>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</si>
  <si>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</si>
  <si>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</si>
  <si>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</si>
  <si>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</si>
  <si>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</si>
  <si>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</si>
  <si>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</si>
  <si>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</si>
  <si>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</si>
  <si>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</si>
  <si>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</si>
  <si>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</si>
  <si>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</si>
  <si>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</si>
  <si>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</si>
  <si>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</si>
  <si>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</si>
  <si>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</si>
  <si>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</si>
  <si>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</si>
  <si>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</si>
  <si>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</si>
  <si>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</si>
  <si>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</si>
  <si>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</si>
  <si>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</si>
  <si>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</si>
  <si>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</si>
  <si>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</si>
  <si>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</si>
  <si>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</si>
  <si>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</si>
  <si>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</si>
  <si>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</si>
  <si>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</si>
  <si>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</si>
  <si>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</si>
  <si>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</si>
  <si>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</si>
  <si>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</si>
  <si>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</si>
  <si>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</si>
  <si>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</si>
  <si>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</si>
  <si>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</si>
  <si>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</si>
  <si>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</si>
  <si>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</si>
  <si>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</si>
  <si>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</si>
  <si>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</si>
  <si>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</si>
  <si>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</si>
  <si>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</si>
  <si>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</si>
  <si>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</si>
  <si>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</si>
  <si>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</si>
  <si>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</si>
  <si>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</si>
  <si>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</si>
  <si>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</si>
  <si>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</si>
  <si>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</si>
  <si>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</si>
  <si>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</si>
  <si>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</si>
  <si>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</si>
  <si>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</si>
  <si>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</si>
  <si>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</si>
  <si>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</si>
  <si>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</si>
  <si>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</si>
  <si>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</si>
  <si>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</si>
  <si>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</si>
  <si>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</si>
  <si>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</si>
  <si>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</si>
  <si>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</si>
  <si>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</si>
  <si>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</si>
  <si>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</si>
  <si>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</si>
  <si>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</si>
  <si>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</si>
  <si>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</si>
  <si>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</si>
  <si>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</si>
  <si>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</si>
  <si>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</si>
  <si>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</si>
  <si>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</si>
  <si>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</si>
  <si>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</si>
  <si>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</si>
  <si>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</si>
  <si>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</si>
  <si>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</si>
  <si>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</si>
  <si>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</si>
  <si>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</si>
  <si>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</si>
  <si>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</si>
  <si>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</si>
  <si>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</si>
  <si>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</si>
  <si>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</si>
  <si>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</si>
  <si>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</si>
  <si>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</si>
  <si>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</si>
  <si>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</si>
  <si>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</si>
  <si>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</si>
  <si>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</si>
  <si>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</si>
  <si>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</si>
  <si>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</si>
  <si>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</si>
  <si>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</si>
  <si>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</si>
  <si>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</si>
  <si>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</si>
  <si>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</si>
  <si>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</si>
  <si>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</si>
  <si>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</si>
  <si>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</si>
  <si>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</si>
  <si>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</si>
  <si>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</si>
  <si>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</si>
  <si>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</si>
  <si>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</si>
  <si>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</si>
  <si>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</si>
  <si>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</si>
  <si>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</si>
  <si>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</si>
  <si>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</si>
  <si>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</si>
  <si>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</si>
  <si>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</si>
  <si>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</si>
  <si>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</si>
  <si>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</si>
  <si>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</si>
  <si>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</si>
  <si>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</si>
  <si>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</si>
  <si>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</si>
  <si>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</si>
  <si>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</si>
  <si>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</si>
  <si>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</si>
  <si>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</si>
  <si>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</si>
  <si>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</si>
  <si>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</si>
  <si>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</si>
  <si>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</si>
  <si>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</si>
  <si>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</si>
  <si>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</si>
  <si>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</si>
  <si>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</si>
  <si>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</si>
  <si>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</si>
  <si>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</si>
  <si>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</si>
  <si>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</si>
  <si>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</si>
  <si>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</si>
  <si>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</si>
  <si>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</si>
  <si>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</si>
  <si>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</si>
  <si>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</si>
  <si>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</si>
  <si>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</si>
  <si>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</si>
  <si>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</si>
  <si>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</si>
  <si>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</si>
  <si>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</si>
  <si>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</si>
  <si>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</si>
  <si>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</si>
  <si>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</si>
  <si>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</si>
  <si>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</si>
  <si>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</si>
  <si>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</si>
  <si>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</si>
  <si>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</si>
  <si>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</si>
  <si>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</si>
  <si>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</si>
  <si>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</si>
  <si>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</si>
  <si>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</si>
  <si>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</si>
  <si>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</si>
  <si>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</si>
  <si>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</si>
  <si>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</si>
  <si>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</si>
  <si>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</si>
  <si>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</si>
  <si>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</si>
  <si>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</si>
  <si>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</si>
  <si>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</si>
  <si>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</si>
  <si>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</si>
  <si>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</si>
  <si>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</si>
  <si>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</si>
  <si>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</si>
  <si>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</si>
  <si>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</si>
  <si>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</si>
  <si>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</si>
  <si>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</si>
  <si>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</si>
  <si>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</si>
  <si>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</si>
  <si>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</si>
  <si>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</si>
  <si>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</si>
  <si>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</si>
  <si>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</si>
  <si>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</si>
  <si>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</si>
  <si>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</si>
  <si>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</si>
  <si>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</si>
  <si>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</si>
  <si>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</si>
  <si>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</si>
  <si>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</si>
  <si>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</si>
  <si>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</si>
  <si>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</si>
  <si>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</si>
  <si>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</si>
  <si>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</si>
  <si>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</si>
  <si>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</si>
  <si>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</si>
  <si>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</si>
  <si>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</si>
  <si>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</si>
  <si>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</si>
  <si>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</si>
  <si>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</si>
  <si>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</si>
  <si>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</si>
  <si>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</si>
  <si>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</si>
  <si>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</si>
  <si>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</si>
  <si>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</si>
  <si>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</si>
  <si>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</si>
  <si>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</si>
  <si>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</si>
  <si>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</si>
  <si>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</si>
  <si>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</si>
  <si>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</si>
  <si>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</si>
  <si>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</si>
  <si>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</si>
  <si>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</si>
  <si>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</si>
  <si>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</si>
  <si>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</si>
  <si>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</si>
  <si>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</si>
  <si>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</si>
  <si>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</si>
  <si>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</si>
  <si>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</si>
  <si>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</si>
  <si>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</si>
  <si>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</si>
  <si>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</si>
  <si>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</si>
  <si>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</si>
  <si>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</si>
  <si>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</si>
  <si>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</si>
  <si>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</si>
  <si>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</si>
  <si>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</si>
  <si>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</si>
  <si>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</si>
  <si>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</si>
  <si>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</si>
  <si>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</si>
  <si>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</si>
  <si>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</si>
  <si>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</si>
  <si>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</si>
  <si>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</si>
  <si>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</si>
  <si>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</si>
  <si>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</si>
  <si>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</si>
  <si>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</si>
  <si>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</si>
  <si>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</si>
  <si>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</si>
  <si>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</si>
  <si>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</si>
  <si>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</si>
  <si>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</si>
  <si>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</si>
  <si>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</si>
  <si>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</si>
  <si>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</si>
  <si>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</si>
  <si>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</si>
  <si>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</si>
  <si>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</si>
  <si>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</si>
  <si>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</si>
  <si>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</si>
  <si>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</si>
  <si>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</si>
  <si>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</si>
  <si>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</si>
  <si>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</si>
  <si>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</si>
  <si>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</si>
  <si>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</si>
  <si>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</si>
  <si>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</si>
  <si>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</si>
  <si>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</si>
  <si>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</si>
  <si>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</si>
  <si>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</si>
  <si>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</si>
  <si>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</si>
  <si>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</si>
  <si>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</si>
  <si>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</si>
  <si>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</si>
  <si>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</si>
  <si>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</si>
  <si>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</si>
  <si>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</si>
  <si>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</si>
  <si>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</si>
  <si>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</si>
  <si>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</si>
  <si>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</si>
  <si>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</si>
  <si>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</si>
  <si>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</si>
  <si>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</si>
  <si>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</si>
  <si>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</si>
  <si>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</si>
  <si>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</si>
  <si>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</si>
  <si>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</si>
  <si>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</si>
  <si>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</si>
  <si>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</si>
  <si>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</si>
  <si>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</si>
  <si>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</si>
  <si>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</si>
  <si>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</si>
  <si>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</si>
  <si>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</si>
  <si>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</si>
  <si>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</si>
  <si>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</si>
  <si>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</si>
  <si>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</si>
  <si>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</si>
  <si>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</si>
  <si>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</si>
  <si>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</si>
  <si>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</si>
  <si>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</si>
  <si>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</si>
  <si>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</si>
  <si>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</si>
  <si>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</si>
  <si>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</si>
  <si>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</si>
  <si>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</si>
  <si>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</si>
  <si>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</si>
  <si>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</si>
  <si>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</si>
  <si>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</si>
  <si>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</si>
  <si>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</si>
  <si>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</si>
  <si>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</si>
  <si>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</si>
  <si>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</si>
  <si>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</si>
  <si>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</si>
  <si>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</si>
  <si>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</si>
  <si>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</si>
  <si>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</si>
  <si>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</si>
  <si>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</si>
  <si>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</si>
  <si>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</si>
  <si>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</si>
  <si>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</si>
  <si>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</si>
  <si>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</si>
  <si>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</si>
  <si>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</si>
  <si>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</si>
  <si>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</si>
  <si>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</si>
  <si>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</si>
  <si>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</si>
  <si>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</si>
  <si>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</si>
  <si>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</si>
  <si>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</si>
  <si>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</si>
  <si>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</si>
  <si>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</si>
  <si>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</si>
  <si>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</si>
  <si>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</si>
  <si>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</si>
  <si>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</si>
  <si>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</si>
  <si>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</si>
  <si>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</si>
  <si>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</si>
  <si>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</si>
  <si>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</si>
  <si>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</si>
  <si>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</si>
  <si>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</si>
  <si>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</si>
  <si>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</si>
  <si>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</si>
  <si>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</si>
  <si>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</si>
  <si>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</si>
  <si>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</si>
  <si>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</si>
  <si>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</si>
  <si>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</si>
  <si>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</si>
  <si>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</si>
  <si>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</si>
  <si>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</si>
  <si>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</si>
  <si>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</si>
  <si>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</si>
  <si>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</si>
  <si>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</si>
  <si>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</si>
  <si>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</si>
  <si>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</si>
  <si>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</si>
  <si>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</si>
  <si>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</si>
  <si>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</si>
  <si>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</si>
  <si>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</si>
  <si>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</si>
  <si>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</si>
  <si>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</si>
  <si>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</si>
  <si>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</si>
  <si>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</si>
  <si>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</si>
  <si>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</si>
  <si>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</si>
  <si>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</si>
  <si>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</si>
  <si>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</si>
  <si>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</si>
  <si>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</si>
  <si>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</si>
  <si>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</si>
  <si>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</si>
  <si>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</si>
  <si>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</si>
  <si>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</si>
  <si>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</si>
  <si>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</si>
  <si>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</si>
  <si>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</si>
  <si>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</si>
  <si>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</si>
  <si>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</si>
  <si>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</si>
  <si>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</si>
  <si>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</si>
  <si>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</si>
  <si>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</si>
  <si>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</si>
  <si>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</si>
  <si>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</si>
  <si>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</si>
  <si>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</si>
  <si>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</si>
  <si>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</si>
  <si>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</si>
  <si>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</si>
  <si>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</si>
  <si>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</si>
  <si>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</si>
  <si>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</si>
  <si>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</si>
  <si>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</si>
  <si>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</si>
  <si>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</si>
  <si>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</si>
  <si>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</si>
  <si>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</si>
  <si>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</si>
  <si>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</si>
  <si>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</si>
  <si>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</si>
  <si>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</si>
  <si>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</si>
  <si>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</si>
  <si>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</si>
  <si>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</si>
  <si>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</si>
  <si>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</si>
  <si>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</si>
  <si>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</si>
  <si>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</si>
  <si>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</si>
  <si>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</si>
  <si>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</si>
  <si>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</si>
  <si>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</si>
  <si>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</si>
  <si>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</si>
  <si>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</si>
  <si>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</si>
  <si>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</si>
  <si>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</si>
  <si>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</si>
  <si>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</si>
  <si>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</si>
  <si>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</si>
  <si>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</si>
  <si>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</si>
  <si>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</si>
  <si>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</si>
  <si>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</si>
  <si>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</si>
  <si>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</si>
  <si>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</si>
  <si>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</si>
  <si>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</si>
  <si>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</si>
  <si>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</si>
  <si>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</si>
  <si>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</si>
  <si>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</si>
  <si>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</si>
  <si>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</si>
  <si>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</si>
  <si>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</si>
  <si>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</si>
  <si>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</si>
  <si>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</si>
  <si>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</si>
  <si>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</si>
  <si>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</si>
  <si>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</si>
  <si>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</si>
  <si>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</si>
  <si>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</si>
  <si>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</si>
  <si>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</si>
  <si>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</si>
  <si>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</si>
  <si>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</si>
  <si>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</si>
  <si>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</si>
  <si>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</si>
  <si>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</si>
  <si>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</si>
  <si>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</si>
  <si>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</si>
  <si>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</si>
  <si>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</si>
  <si>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</si>
  <si>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</si>
  <si>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</si>
  <si>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</si>
  <si>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</si>
  <si>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</si>
  <si>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</si>
  <si>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</si>
  <si>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</si>
  <si>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</si>
  <si>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</si>
  <si>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</si>
  <si>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</si>
  <si>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</si>
  <si>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</si>
  <si>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</si>
  <si>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</si>
  <si>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</si>
  <si>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</si>
  <si>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</si>
  <si>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</si>
  <si>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</si>
  <si>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</si>
  <si>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</si>
  <si>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</si>
  <si>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</si>
  <si>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</si>
  <si>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</si>
  <si>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</si>
  <si>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</si>
  <si>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</si>
  <si>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</si>
  <si>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</si>
  <si>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</si>
  <si>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</si>
  <si>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</si>
  <si>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</si>
  <si>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</si>
  <si>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</si>
  <si>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</si>
  <si>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</si>
  <si>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</si>
  <si>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</si>
  <si>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</si>
  <si>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</si>
  <si>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</si>
  <si>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</si>
  <si>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</si>
  <si>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</si>
  <si>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</si>
  <si>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</si>
  <si>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</si>
  <si>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</si>
  <si>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</si>
  <si>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</si>
  <si>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</si>
  <si>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</si>
  <si>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</si>
  <si>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</si>
  <si>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</si>
  <si>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</si>
  <si>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</si>
  <si>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</si>
  <si>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</si>
  <si>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</si>
  <si>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</si>
  <si>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</si>
  <si>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</si>
  <si>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</si>
  <si>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</si>
  <si>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</si>
  <si>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</si>
  <si>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</si>
  <si>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</si>
  <si>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</si>
  <si>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</si>
  <si>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</si>
  <si>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</si>
  <si>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</si>
  <si>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</si>
  <si>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</si>
  <si>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</si>
  <si>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</si>
  <si>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</si>
  <si>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</si>
  <si>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</si>
  <si>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</si>
  <si>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</si>
  <si>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</si>
  <si>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</si>
  <si>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</si>
  <si>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</si>
  <si>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</si>
  <si>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</si>
  <si>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</si>
  <si>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</si>
  <si>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</si>
  <si>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</si>
  <si>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</si>
  <si>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</si>
  <si>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</si>
  <si>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</si>
  <si>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</si>
  <si>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</si>
  <si>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</si>
  <si>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</si>
  <si>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</si>
  <si>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</si>
  <si>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</si>
  <si>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</si>
  <si>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</si>
  <si>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</si>
  <si>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</si>
  <si>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</si>
  <si>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</si>
  <si>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</si>
  <si>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</si>
  <si>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</si>
  <si>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</si>
  <si>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</si>
  <si>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</si>
  <si>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</si>
  <si>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</si>
  <si>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</si>
  <si>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</si>
  <si>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</si>
  <si>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</si>
  <si>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</si>
  <si>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</si>
  <si>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</si>
  <si>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</si>
  <si>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</si>
  <si>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</si>
  <si>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</si>
  <si>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</si>
  <si>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</si>
  <si>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</si>
  <si>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</si>
  <si>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</si>
  <si>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</si>
  <si>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</si>
  <si>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</si>
  <si>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</si>
  <si>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</si>
  <si>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</si>
  <si>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</si>
  <si>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</si>
  <si>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</si>
  <si>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</si>
  <si>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</si>
  <si>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</si>
  <si>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</si>
  <si>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</si>
  <si>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</si>
  <si>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</si>
  <si>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</si>
  <si>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</si>
  <si>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</si>
  <si>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</si>
  <si>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</si>
  <si>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</si>
  <si>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</si>
  <si>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</si>
  <si>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</si>
  <si>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</si>
  <si>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</si>
  <si>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</si>
  <si>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</si>
  <si>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</si>
  <si>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</si>
  <si>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</si>
  <si>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</si>
  <si>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</si>
  <si>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</si>
  <si>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</si>
  <si>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</si>
  <si>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</si>
  <si>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</si>
  <si>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</si>
  <si>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</si>
  <si>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</si>
  <si>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</si>
  <si>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</si>
  <si>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</si>
  <si>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</si>
  <si>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</si>
  <si>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</si>
  <si>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</si>
  <si>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</si>
  <si>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</si>
  <si>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</si>
  <si>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</si>
  <si>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</si>
  <si>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</si>
  <si>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</si>
  <si>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</si>
  <si>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</si>
  <si>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</si>
  <si>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</si>
  <si>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</si>
  <si>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</si>
  <si>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</si>
  <si>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</si>
  <si>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</si>
  <si>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</si>
  <si>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</si>
  <si>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</si>
  <si>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</si>
  <si>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</si>
  <si>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</si>
  <si>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</si>
  <si>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</si>
  <si>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</si>
  <si>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</si>
  <si>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</si>
  <si>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</si>
  <si>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</si>
  <si>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</si>
  <si>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</si>
  <si>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</si>
  <si>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</si>
  <si>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</si>
  <si>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</si>
  <si>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</si>
  <si>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</si>
  <si>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</si>
  <si>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</si>
  <si>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</si>
  <si>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</si>
  <si>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</si>
  <si>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</si>
  <si>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</si>
  <si>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</si>
  <si>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</si>
  <si>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</si>
  <si>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</si>
  <si>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</si>
  <si>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</si>
  <si>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</si>
  <si>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</si>
  <si>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</si>
  <si>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</si>
  <si>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</si>
  <si>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</si>
  <si>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</si>
  <si>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</si>
  <si>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</si>
  <si>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</si>
  <si>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</si>
  <si>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</si>
  <si>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</si>
  <si>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</si>
  <si>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</si>
  <si>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</si>
  <si>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</si>
  <si>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</si>
  <si>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</si>
  <si>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</si>
  <si>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</si>
  <si>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</si>
  <si>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</si>
  <si>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</si>
  <si>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</si>
  <si>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</si>
  <si>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</si>
  <si>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</si>
  <si>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</si>
  <si>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</si>
  <si>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</si>
  <si>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</si>
  <si>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</si>
  <si>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</si>
  <si>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</si>
  <si>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</si>
  <si>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</si>
  <si>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</si>
  <si>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</si>
  <si>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</si>
  <si>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</si>
  <si>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</si>
  <si>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</si>
  <si>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</si>
  <si>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</si>
  <si>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</si>
  <si>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</si>
  <si>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</si>
  <si>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</si>
  <si>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</si>
  <si>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</si>
  <si>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</si>
  <si>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</si>
  <si>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</si>
  <si>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</si>
  <si>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</si>
  <si>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</si>
  <si>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</si>
  <si>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</si>
  <si>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</si>
  <si>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</si>
  <si>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</si>
  <si>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</si>
  <si>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</si>
  <si>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</si>
  <si>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</si>
  <si>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</si>
  <si>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</si>
  <si>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</si>
  <si>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</si>
  <si>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</si>
  <si>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</si>
  <si>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</si>
  <si>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</si>
  <si>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</si>
  <si>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</si>
  <si>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</si>
  <si>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</si>
  <si>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</si>
  <si>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</si>
  <si>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</si>
  <si>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</si>
  <si>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</si>
  <si>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</si>
  <si>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</si>
  <si>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</si>
  <si>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</si>
  <si>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</si>
  <si>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</si>
  <si>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</si>
  <si>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</si>
  <si>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</si>
  <si>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</si>
  <si>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</si>
  <si>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</si>
  <si>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</si>
  <si>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</si>
  <si>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</si>
  <si>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</si>
  <si>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</si>
  <si>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</si>
  <si>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</si>
  <si>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</si>
  <si>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</si>
  <si>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</si>
  <si>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</si>
  <si>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</si>
  <si>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</si>
  <si>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</si>
  <si>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</si>
  <si>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</si>
  <si>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</si>
  <si>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</si>
  <si>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</si>
  <si>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</si>
  <si>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</si>
  <si>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</si>
  <si>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</si>
  <si>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</si>
  <si>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</si>
  <si>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</si>
  <si>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</si>
  <si>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</si>
  <si>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</si>
  <si>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</si>
  <si>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</si>
  <si>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</si>
  <si>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</si>
  <si>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</si>
  <si>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</si>
  <si>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</si>
  <si>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</si>
  <si>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</si>
  <si>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</si>
  <si>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</si>
  <si>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</si>
  <si>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</si>
  <si>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</si>
  <si>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</si>
  <si>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</si>
  <si>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</si>
  <si>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</si>
  <si>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</si>
  <si>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</si>
  <si>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</si>
  <si>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</si>
  <si>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</si>
  <si>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</si>
  <si>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</si>
  <si>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</si>
  <si>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</si>
  <si>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</si>
  <si>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</si>
  <si>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</si>
  <si>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</si>
  <si>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</si>
  <si>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</si>
  <si>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</si>
  <si>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</si>
  <si>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</si>
  <si>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</si>
  <si>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</si>
  <si>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</si>
  <si>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</si>
  <si>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</si>
  <si>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</si>
  <si>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</si>
  <si>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</si>
  <si>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</si>
  <si>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</si>
  <si>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</si>
  <si>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</si>
  <si>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</si>
  <si>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</si>
  <si>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</si>
  <si>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</si>
  <si>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</si>
  <si>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</si>
  <si>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</si>
  <si>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</si>
  <si>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</si>
  <si>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</si>
  <si>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</si>
  <si>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</si>
  <si>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</si>
  <si>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</si>
  <si>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</si>
  <si>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</si>
  <si>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</si>
  <si>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</si>
  <si>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</si>
  <si>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</si>
  <si>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</si>
  <si>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</si>
  <si>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</si>
  <si>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</si>
  <si>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</si>
  <si>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</si>
  <si>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</si>
  <si>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</si>
  <si>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</si>
  <si>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</si>
  <si>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</si>
  <si>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</si>
  <si>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</si>
  <si>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</si>
  <si>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</si>
  <si>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</si>
  <si>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</si>
  <si>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</si>
  <si>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</si>
  <si>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</si>
  <si>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</si>
  <si>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</si>
  <si>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</si>
  <si>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</si>
  <si>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</si>
  <si>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</si>
  <si>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</si>
  <si>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</si>
  <si>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</si>
  <si>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</si>
  <si>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</si>
  <si>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</si>
  <si>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</si>
  <si>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</si>
  <si>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</si>
  <si>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</si>
  <si>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</si>
  <si>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</si>
  <si>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</si>
  <si>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</si>
  <si>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</si>
  <si>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</si>
  <si>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</si>
  <si>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</si>
  <si>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</si>
  <si>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</si>
  <si>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</si>
  <si>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</si>
  <si>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</si>
  <si>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</si>
  <si>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</si>
  <si>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</si>
  <si>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</si>
  <si>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</si>
  <si>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</si>
  <si>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</si>
  <si>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</si>
  <si>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</si>
  <si>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</si>
  <si>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</si>
  <si>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</si>
  <si>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</si>
  <si>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</si>
  <si>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</si>
  <si>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</si>
  <si>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</si>
  <si>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</si>
  <si>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</si>
  <si>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</si>
  <si>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</si>
  <si>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</si>
  <si>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</si>
  <si>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</si>
  <si>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</si>
  <si>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</si>
  <si>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</si>
  <si>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</si>
  <si>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</si>
  <si>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</si>
  <si>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</si>
  <si>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</si>
  <si>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</si>
  <si>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</si>
  <si>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</si>
  <si>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</si>
  <si>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</si>
  <si>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</si>
  <si>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</si>
  <si>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</si>
  <si>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</si>
  <si>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</si>
  <si>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</si>
  <si>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</si>
  <si>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</si>
  <si>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</si>
  <si>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</si>
  <si>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</si>
  <si>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</si>
  <si>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</si>
  <si>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</si>
  <si>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</si>
  <si>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</si>
  <si>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</si>
  <si>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</si>
  <si>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</si>
  <si>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</si>
  <si>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</si>
  <si>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</si>
  <si>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</si>
  <si>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</si>
  <si>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</si>
  <si>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</si>
  <si>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</si>
  <si>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</si>
  <si>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</si>
  <si>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</si>
  <si>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</si>
  <si>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</si>
  <si>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</si>
  <si>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</si>
  <si>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</si>
  <si>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</si>
  <si>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</si>
  <si>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</si>
  <si>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</si>
  <si>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</si>
  <si>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</si>
  <si>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</si>
  <si>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</si>
  <si>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</si>
  <si>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</si>
  <si>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</si>
  <si>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</si>
  <si>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</si>
  <si>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</si>
  <si>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</si>
  <si>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</si>
  <si>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</si>
  <si>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</si>
  <si>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</si>
  <si>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</si>
  <si>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</si>
  <si>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</si>
  <si>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</si>
  <si>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</si>
  <si>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</si>
  <si>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</si>
  <si>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</si>
  <si>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</si>
  <si>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</si>
  <si>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</si>
  <si>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</si>
  <si>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</si>
  <si>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</si>
  <si>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</si>
  <si>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</si>
  <si>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</si>
  <si>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</si>
  <si>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</si>
  <si>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</si>
  <si>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</si>
  <si>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</si>
  <si>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</si>
  <si>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</si>
  <si>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</si>
  <si>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</si>
  <si>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</si>
  <si>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</si>
  <si>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</si>
  <si>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</si>
  <si>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</si>
  <si>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</si>
  <si>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</si>
  <si>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</si>
  <si>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</si>
  <si>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</si>
  <si>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</si>
  <si>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</si>
  <si>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</si>
  <si>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</si>
  <si>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</si>
  <si>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</si>
  <si>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</si>
  <si>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</si>
  <si>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</si>
  <si>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</si>
  <si>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</si>
  <si>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</si>
  <si>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</si>
  <si>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</si>
  <si>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</si>
  <si>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</si>
  <si>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</si>
  <si>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</si>
  <si>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</si>
  <si>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</si>
  <si>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</si>
  <si>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</si>
  <si>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</si>
  <si>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</si>
  <si>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</si>
  <si>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</si>
  <si>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</si>
  <si>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</si>
  <si>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</si>
  <si>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</si>
  <si>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</si>
  <si>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</si>
  <si>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</si>
  <si>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</si>
  <si>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</si>
  <si>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</si>
  <si>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</si>
  <si>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</si>
  <si>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</si>
  <si>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</si>
  <si>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</si>
  <si>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</si>
  <si>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</si>
  <si>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</si>
  <si>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</si>
  <si>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</si>
  <si>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</si>
  <si>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</si>
  <si>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</si>
  <si>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</si>
  <si>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</si>
  <si>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</si>
  <si>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</si>
  <si>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</si>
  <si>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</si>
  <si>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</si>
  <si>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</si>
  <si>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</si>
  <si>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</si>
  <si>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</si>
  <si>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</si>
  <si>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</si>
  <si>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</si>
  <si>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</si>
  <si>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</si>
  <si>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</si>
  <si>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</si>
  <si>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</si>
  <si>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</si>
  <si>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</si>
  <si>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</si>
  <si>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</si>
  <si>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</si>
  <si>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</si>
  <si>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</si>
  <si>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</si>
  <si>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</si>
  <si>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</si>
  <si>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</si>
  <si>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</si>
  <si>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</si>
  <si>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</si>
  <si>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</si>
  <si>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</si>
  <si>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</si>
  <si>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</si>
  <si>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</si>
  <si>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</si>
  <si>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</si>
  <si>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</si>
  <si>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</si>
  <si>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</si>
  <si>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</si>
  <si>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</si>
  <si>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</si>
  <si>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</si>
  <si>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</si>
  <si>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</si>
  <si>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</si>
  <si>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</si>
  <si>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</si>
  <si>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</si>
  <si>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</si>
  <si>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</si>
  <si>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</si>
  <si>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</si>
  <si>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</si>
  <si>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</si>
  <si>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</si>
  <si>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</si>
  <si>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</si>
  <si>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</si>
  <si>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</si>
  <si>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</si>
  <si>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</si>
  <si>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</si>
  <si>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</si>
  <si>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</si>
  <si>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</si>
  <si>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</si>
  <si>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</si>
  <si>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</si>
  <si>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</si>
  <si>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</si>
  <si>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</si>
  <si>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</si>
  <si>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</si>
  <si>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</si>
  <si>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</si>
  <si>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</si>
  <si>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</si>
  <si>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</si>
  <si>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</si>
  <si>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</si>
  <si>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</si>
  <si>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</si>
  <si>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</si>
  <si>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</si>
  <si>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</si>
  <si>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</si>
  <si>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</si>
  <si>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</si>
  <si>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</si>
  <si>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</si>
  <si>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</si>
  <si>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</si>
  <si>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</si>
  <si>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</si>
  <si>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</si>
  <si>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</si>
  <si>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</si>
  <si>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</si>
  <si>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</si>
  <si>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</si>
  <si>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</si>
  <si>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</si>
  <si>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</si>
  <si>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</si>
  <si>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</si>
  <si>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</si>
  <si>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</si>
  <si>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</si>
  <si>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</si>
  <si>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</si>
  <si>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</si>
  <si>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</si>
  <si>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</si>
  <si>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</si>
  <si>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</si>
  <si>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</si>
  <si>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</si>
  <si>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</si>
  <si>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</si>
  <si>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</si>
  <si>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</si>
  <si>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</si>
  <si>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</si>
  <si>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</si>
  <si>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</si>
  <si>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</si>
  <si>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</si>
  <si>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</si>
  <si>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</si>
  <si>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</si>
  <si>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</si>
  <si>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</si>
  <si>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</si>
  <si>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</si>
  <si>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</si>
  <si>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</si>
  <si>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</si>
  <si>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</si>
  <si>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</si>
  <si>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</si>
  <si>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</si>
  <si>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</si>
  <si>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</si>
  <si>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</si>
  <si>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</si>
  <si>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</si>
  <si>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</si>
  <si>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</si>
  <si>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</si>
  <si>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</si>
  <si>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</si>
  <si>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</si>
  <si>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</si>
  <si>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</si>
  <si>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</si>
  <si>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</si>
  <si>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</si>
  <si>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</si>
  <si>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</si>
  <si>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</si>
  <si>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</si>
  <si>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</si>
  <si>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</si>
  <si>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</si>
  <si>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</si>
  <si>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</si>
  <si>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</si>
  <si>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</si>
  <si>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</si>
  <si>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</si>
  <si>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</si>
  <si>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</si>
  <si>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</si>
  <si>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</si>
  <si>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</si>
  <si>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</si>
  <si>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</si>
  <si>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</si>
  <si>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</si>
  <si>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</si>
  <si>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</si>
  <si>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</si>
  <si>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</si>
  <si>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</si>
  <si>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</si>
  <si>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</si>
  <si>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</si>
  <si>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</si>
  <si>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</si>
  <si>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</si>
  <si>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</si>
  <si>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</si>
  <si>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</si>
  <si>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</si>
  <si>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</si>
  <si>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</si>
  <si>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</si>
  <si>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</si>
  <si>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</si>
  <si>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</si>
  <si>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</si>
  <si>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</si>
  <si>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</si>
  <si>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</si>
  <si>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</si>
  <si>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</si>
  <si>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</si>
  <si>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</si>
  <si>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</si>
  <si>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</si>
  <si>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</si>
  <si>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</si>
  <si>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</si>
  <si>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</si>
  <si>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</si>
  <si>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</si>
  <si>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</si>
  <si>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</si>
  <si>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</si>
  <si>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</si>
  <si>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</si>
  <si>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</si>
  <si>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</si>
  <si>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</si>
  <si>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</si>
  <si>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</si>
  <si>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</si>
  <si>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</si>
  <si>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</si>
  <si>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</si>
  <si>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</si>
  <si>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</si>
  <si>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</si>
  <si>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</si>
  <si>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</si>
  <si>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</si>
  <si>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</si>
  <si>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</si>
  <si>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</si>
  <si>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</si>
  <si>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</si>
  <si>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</si>
  <si>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</si>
  <si>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</si>
  <si>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</si>
  <si>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</si>
  <si>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</si>
  <si>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</si>
  <si>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</si>
  <si>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</si>
  <si>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</si>
  <si>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</si>
  <si>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</si>
  <si>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</si>
  <si>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</si>
  <si>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</si>
  <si>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</si>
  <si>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</si>
  <si>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</si>
  <si>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</si>
  <si>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</si>
  <si>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</si>
  <si>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</si>
  <si>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</si>
  <si>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</si>
  <si>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</si>
  <si>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</si>
  <si>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</si>
  <si>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</si>
  <si>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</si>
  <si>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</si>
  <si>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</si>
  <si>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</si>
  <si>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</si>
  <si>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</si>
  <si>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</si>
  <si>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</si>
  <si>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</si>
  <si>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</si>
  <si>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</si>
  <si>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</si>
  <si>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</si>
  <si>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</si>
  <si>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</si>
  <si>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</si>
  <si>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</si>
  <si>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</si>
  <si>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</si>
  <si>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</si>
  <si>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</si>
  <si>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</si>
  <si>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</si>
  <si>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</si>
  <si>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</si>
  <si>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</si>
  <si>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</si>
  <si>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</si>
  <si>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</si>
  <si>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</si>
  <si>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</si>
  <si>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</si>
  <si>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</si>
  <si>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</si>
  <si>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</si>
  <si>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</si>
  <si>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</si>
  <si>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</si>
  <si>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</si>
  <si>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</si>
  <si>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</si>
  <si>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</si>
  <si>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</si>
  <si>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</si>
  <si>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</si>
  <si>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</si>
  <si>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</si>
  <si>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</si>
  <si>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</si>
  <si>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</si>
  <si>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</si>
  <si>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</si>
  <si>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</si>
  <si>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</si>
  <si>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</si>
  <si>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</si>
  <si>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</si>
  <si>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</si>
  <si>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</si>
  <si>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</si>
  <si>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</si>
  <si>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</si>
  <si>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</si>
  <si>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</si>
  <si>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</si>
  <si>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</si>
  <si>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</si>
  <si>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</si>
  <si>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</si>
  <si>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</si>
  <si>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</si>
  <si>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</si>
  <si>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</si>
  <si>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</si>
  <si>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</si>
  <si>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</si>
  <si>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</si>
  <si>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</si>
  <si>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</si>
  <si>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</si>
  <si>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</si>
  <si>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</si>
  <si>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</si>
  <si>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</si>
  <si>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</si>
  <si>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</si>
  <si>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</si>
  <si>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</si>
  <si>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Row Labels</t>
  </si>
  <si>
    <t>Grand Total</t>
  </si>
  <si>
    <t>Jan</t>
  </si>
  <si>
    <t>Feb</t>
  </si>
  <si>
    <t>Mar</t>
  </si>
  <si>
    <t>Apr</t>
  </si>
  <si>
    <t>May</t>
  </si>
  <si>
    <t>Jun</t>
  </si>
  <si>
    <t>Jul</t>
  </si>
  <si>
    <t>Aug</t>
  </si>
  <si>
    <t>Sep</t>
  </si>
  <si>
    <t>Oct</t>
  </si>
  <si>
    <t>Nov</t>
  </si>
  <si>
    <t>Dec</t>
  </si>
  <si>
    <t>Sum of Profit</t>
  </si>
  <si>
    <t>Sum of Quantity</t>
  </si>
  <si>
    <t>Count of Order ID</t>
  </si>
  <si>
    <t>Sum of Profit Margin</t>
  </si>
  <si>
    <t>[Green]▲0.00%;[Red]▼0.00%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</si>
</sst>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4" xfId="0" applyBorder="1"/>
    <xf numFmtId="0" fontId="0" fillId="0" borderId="5" xfId="0" applyNumberFormat="1" applyBorder="1"/>
    <xf numFmtId="0" fontId="0" fillId="0" borderId="1" xfId="0" pivotButton="1" applyBorder="1"/>
    <xf numFmtId="0" fontId="0" fillId="0" borderId="4" xfId="0" applyNumberFormat="1" applyBorder="1"/>
    <xf numFmtId="0" fontId="0" fillId="0" borderId="6" xfId="0" applyNumberFormat="1" applyBorder="1"/>
    <xf numFmtId="0" fontId="0" fillId="0" borderId="1" xfId="0" applyBorder="1" applyAlignment="1">
      <alignment horizontal="left"/>
    </xf>
    <xf numFmtId="0" fontId="0" fillId="0" borderId="7" xfId="0" applyBorder="1" applyAlignment="1">
      <alignment horizontal="left"/>
    </xf>
    <xf numFmtId="0" fontId="0" fillId="0" borderId="2" xfId="0" applyBorder="1" applyAlignment="1">
      <alignment horizontal="left"/>
    </xf>
    <xf numFmtId="0" fontId="0" fillId="0" borderId="8" xfId="0" applyBorder="1"/>
    <xf numFmtId="0" fontId="0" fillId="0" borderId="1" xfId="0" applyNumberFormat="1" applyBorder="1"/>
    <xf numFmtId="0" fontId="0" fillId="0" borderId="8" xfId="0" applyNumberFormat="1"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165" fontId="0" fillId="0" borderId="4" xfId="0" applyNumberFormat="1" applyBorder="1"/>
    <xf numFmtId="165" fontId="0" fillId="0" borderId="6" xfId="0" applyNumberFormat="1" applyBorder="1"/>
    <xf numFmtId="165"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6" fillId="0" borderId="0" xfId="0" applyNumberFormat="1" applyFont="1"/>
  </cellXfs>
  <cellStyles count="2">
    <cellStyle name="Normal" xfId="0" builtinId="0"/>
    <cellStyle name="Percent" xfId="1" builtinId="5"/>
  </cellStyles>
  <dxfs count="41">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5"/>
        </bottom>
        <vertical/>
        <horizontal/>
      </border>
    </dxf>
    <dxf>
      <font>
        <color theme="0"/>
      </font>
      <fill>
        <patternFill>
          <bgColor theme="1" tint="0.14996795556505021"/>
        </patternFill>
      </fill>
      <border diagonalUp="0" diagonalDown="0">
        <left/>
        <right/>
        <top/>
        <bottom/>
        <vertical/>
        <horizontal/>
      </border>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C7A56618-6CD7-436F-8B81-FB8F5258849D}">
      <tableStyleElement type="wholeTable" dxfId="35"/>
      <tableStyleElement type="headerRow" dxfId="34"/>
    </tableStyle>
    <tableStyle name="Data-style" pivot="0" count="3" xr9:uid="{00000000-0011-0000-FFFF-FFFF00000000}">
      <tableStyleElement type="headerRow" dxfId="40"/>
      <tableStyleElement type="firstRowStripe" dxfId="39"/>
      <tableStyleElement type="secondRowStripe" dxfId="38"/>
    </tableStyle>
  </tableStyles>
  <colors>
    <mruColors>
      <color rgb="FF88DA86"/>
      <color rgb="FF69D99E"/>
      <color rgb="FF64AE0A"/>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Analysis!PivotTable2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and Profit Analysis'!$C$3</c:f>
              <c:strCache>
                <c:ptCount val="1"/>
                <c:pt idx="0">
                  <c:v>Sum of Profit</c:v>
                </c:pt>
              </c:strCache>
            </c:strRef>
          </c:tx>
          <c:spPr>
            <a:solidFill>
              <a:schemeClr val="accent2"/>
            </a:solidFill>
            <a:ln>
              <a:noFill/>
            </a:ln>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C26-4886-817E-99FE326C705E}"/>
            </c:ext>
          </c:extLst>
        </c:ser>
        <c:dLbls>
          <c:showLegendKey val="0"/>
          <c:showVal val="0"/>
          <c:showCatName val="0"/>
          <c:showSerName val="0"/>
          <c:showPercent val="0"/>
          <c:showBubbleSize val="0"/>
        </c:dLbls>
        <c:axId val="574503296"/>
        <c:axId val="574503776"/>
      </c:areaChart>
      <c:barChart>
        <c:barDir val="col"/>
        <c:grouping val="clustered"/>
        <c:varyColors val="0"/>
        <c:ser>
          <c:idx val="0"/>
          <c:order val="0"/>
          <c:tx>
            <c:strRef>
              <c:f>'Sales and Profit Analysis'!$B$3</c:f>
              <c:strCache>
                <c:ptCount val="1"/>
                <c:pt idx="0">
                  <c:v>Sum of Sales</c:v>
                </c:pt>
              </c:strCache>
            </c:strRef>
          </c:tx>
          <c:spPr>
            <a:solidFill>
              <a:schemeClr val="accent1"/>
            </a:solidFill>
            <a:ln>
              <a:noFill/>
            </a:ln>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C26-4886-817E-99FE326C705E}"/>
            </c:ext>
          </c:extLst>
        </c:ser>
        <c:dLbls>
          <c:showLegendKey val="0"/>
          <c:showVal val="0"/>
          <c:showCatName val="0"/>
          <c:showSerName val="0"/>
          <c:showPercent val="0"/>
          <c:showBubbleSize val="0"/>
        </c:dLbls>
        <c:gapWidth val="150"/>
        <c:axId val="539659824"/>
        <c:axId val="539658864"/>
      </c:barChart>
      <c:catAx>
        <c:axId val="53965982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658864"/>
        <c:crosses val="autoZero"/>
        <c:auto val="1"/>
        <c:lblAlgn val="ctr"/>
        <c:lblOffset val="100"/>
        <c:noMultiLvlLbl val="0"/>
      </c:catAx>
      <c:valAx>
        <c:axId val="53965886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659824"/>
        <c:crosses val="autoZero"/>
        <c:crossBetween val="between"/>
      </c:valAx>
      <c:valAx>
        <c:axId val="57450377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503296"/>
        <c:crosses val="max"/>
        <c:crossBetween val="between"/>
      </c:valAx>
      <c:catAx>
        <c:axId val="574503296"/>
        <c:scaling>
          <c:orientation val="minMax"/>
        </c:scaling>
        <c:delete val="1"/>
        <c:axPos val="b"/>
        <c:numFmt formatCode="General" sourceLinked="1"/>
        <c:majorTickMark val="out"/>
        <c:minorTickMark val="none"/>
        <c:tickLblPos val="nextTo"/>
        <c:crossAx val="574503776"/>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DDC-49B4-AA0A-AEBEAE515BBA}"/>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cat>
            <c:strRef>
              <c:f>'Top 5 Subcategories'!$A$4:$A$9</c:f>
              <c:strCache>
                <c:ptCount val="5"/>
                <c:pt idx="0">
                  <c:v>Binders</c:v>
                </c:pt>
                <c:pt idx="1">
                  <c:v>Tables</c:v>
                </c:pt>
                <c:pt idx="2">
                  <c:v>Storage</c:v>
                </c:pt>
                <c:pt idx="3">
                  <c:v>Chairs</c:v>
                </c:pt>
                <c:pt idx="4">
                  <c:v>Phones</c:v>
                </c:pt>
              </c:strCache>
            </c:strRef>
          </c:cat>
          <c:val>
            <c:numRef>
              <c:f>'Top 5 Subcategories'!$B$4:$B$9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218-49DA-8375-EDF64F933166}"/>
            </c:ext>
          </c:extLst>
        </c:ser>
        <c:dLbls>
          <c:showLegendKey val="0"/>
          <c:showVal val="0"/>
          <c:showCatName val="0"/>
          <c:showSerName val="0"/>
          <c:showPercent val="0"/>
          <c:showBubbleSize val="0"/>
        </c:dLbls>
        <c:gapWidth val="182"/>
        <c:axId val="750091376"/>
        <c:axId val="750093296"/>
      </c:barChart>
      <c:catAx>
        <c:axId val="750091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093296"/>
        <c:crosses val="autoZero"/>
        <c:auto val="1"/>
        <c:lblAlgn val="ctr"/>
        <c:lblOffset val="100"/>
        <c:noMultiLvlLbl val="0"/>
      </c:catAx>
      <c:valAx>
        <c:axId val="750093296"/>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09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13C-4CBF-816C-C84AEC3A82BB}"/>
            </c:ext>
          </c:extLst>
        </c:ser>
        <c:dLbls>
          <c:showLegendKey val="0"/>
          <c:showVal val="0"/>
          <c:showCatName val="0"/>
          <c:showSerName val="0"/>
          <c:showPercent val="0"/>
          <c:showBubbleSize val="0"/>
        </c:dLbls>
        <c:smooth val="0"/>
        <c:axId val="771249216"/>
        <c:axId val="771250656"/>
      </c:lineChart>
      <c:catAx>
        <c:axId val="771249216"/>
        <c:scaling>
          <c:orientation val="minMax"/>
        </c:scaling>
        <c:delete val="1"/>
        <c:axPos val="b"/>
        <c:numFmt formatCode="General" sourceLinked="1"/>
        <c:majorTickMark val="none"/>
        <c:minorTickMark val="none"/>
        <c:tickLblPos val="nextTo"/>
        <c:crossAx val="771250656"/>
        <c:crosses val="autoZero"/>
        <c:auto val="1"/>
        <c:lblAlgn val="ctr"/>
        <c:lblOffset val="100"/>
        <c:noMultiLvlLbl val="0"/>
      </c:catAx>
      <c:valAx>
        <c:axId val="771250656"/>
        <c:scaling>
          <c:orientation val="minMax"/>
        </c:scaling>
        <c:delete val="1"/>
        <c:axPos val="l"/>
        <c:numFmt formatCode="General" sourceLinked="1"/>
        <c:majorTickMark val="none"/>
        <c:minorTickMark val="none"/>
        <c:tickLblPos val="nextTo"/>
        <c:crossAx val="77124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0E2-4198-A3A8-9315C284160C}"/>
            </c:ext>
          </c:extLst>
        </c:ser>
        <c:dLbls>
          <c:showLegendKey val="0"/>
          <c:showVal val="0"/>
          <c:showCatName val="0"/>
          <c:showSerName val="0"/>
          <c:showPercent val="0"/>
          <c:showBubbleSize val="0"/>
        </c:dLbls>
        <c:smooth val="0"/>
        <c:axId val="766541072"/>
        <c:axId val="766542032"/>
      </c:lineChart>
      <c:catAx>
        <c:axId val="766541072"/>
        <c:scaling>
          <c:orientation val="minMax"/>
        </c:scaling>
        <c:delete val="1"/>
        <c:axPos val="b"/>
        <c:numFmt formatCode="General" sourceLinked="1"/>
        <c:majorTickMark val="none"/>
        <c:minorTickMark val="none"/>
        <c:tickLblPos val="nextTo"/>
        <c:crossAx val="766542032"/>
        <c:crosses val="autoZero"/>
        <c:auto val="1"/>
        <c:lblAlgn val="ctr"/>
        <c:lblOffset val="100"/>
        <c:noMultiLvlLbl val="0"/>
      </c:catAx>
      <c:valAx>
        <c:axId val="766542032"/>
        <c:scaling>
          <c:orientation val="minMax"/>
        </c:scaling>
        <c:delete val="1"/>
        <c:axPos val="l"/>
        <c:numFmt formatCode="General" sourceLinked="1"/>
        <c:majorTickMark val="none"/>
        <c:minorTickMark val="none"/>
        <c:tickLblPos val="nextTo"/>
        <c:crossAx val="76654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7D4-467B-94C7-479532AF412A}"/>
            </c:ext>
          </c:extLst>
        </c:ser>
        <c:dLbls>
          <c:showLegendKey val="0"/>
          <c:showVal val="0"/>
          <c:showCatName val="0"/>
          <c:showSerName val="0"/>
          <c:showPercent val="0"/>
          <c:showBubbleSize val="0"/>
        </c:dLbls>
        <c:smooth val="0"/>
        <c:axId val="566788368"/>
        <c:axId val="566786928"/>
      </c:lineChart>
      <c:catAx>
        <c:axId val="566788368"/>
        <c:scaling>
          <c:orientation val="minMax"/>
        </c:scaling>
        <c:delete val="1"/>
        <c:axPos val="b"/>
        <c:numFmt formatCode="General" sourceLinked="1"/>
        <c:majorTickMark val="none"/>
        <c:minorTickMark val="none"/>
        <c:tickLblPos val="nextTo"/>
        <c:crossAx val="566786928"/>
        <c:crosses val="autoZero"/>
        <c:auto val="1"/>
        <c:lblAlgn val="ctr"/>
        <c:lblOffset val="100"/>
        <c:noMultiLvlLbl val="0"/>
      </c:catAx>
      <c:valAx>
        <c:axId val="566786928"/>
        <c:scaling>
          <c:orientation val="minMax"/>
        </c:scaling>
        <c:delete val="1"/>
        <c:axPos val="l"/>
        <c:numFmt formatCode="General" sourceLinked="1"/>
        <c:majorTickMark val="none"/>
        <c:minorTickMark val="none"/>
        <c:tickLblPos val="nextTo"/>
        <c:crossAx val="56678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4E4-4664-B98E-EC429930C8FF}"/>
            </c:ext>
          </c:extLst>
        </c:ser>
        <c:dLbls>
          <c:showLegendKey val="0"/>
          <c:showVal val="0"/>
          <c:showCatName val="0"/>
          <c:showSerName val="0"/>
          <c:showPercent val="0"/>
          <c:showBubbleSize val="0"/>
        </c:dLbls>
        <c:smooth val="0"/>
        <c:axId val="769285408"/>
        <c:axId val="769283008"/>
      </c:lineChart>
      <c:catAx>
        <c:axId val="769285408"/>
        <c:scaling>
          <c:orientation val="minMax"/>
        </c:scaling>
        <c:delete val="1"/>
        <c:axPos val="b"/>
        <c:numFmt formatCode="General" sourceLinked="1"/>
        <c:majorTickMark val="none"/>
        <c:minorTickMark val="none"/>
        <c:tickLblPos val="nextTo"/>
        <c:crossAx val="769283008"/>
        <c:crosses val="autoZero"/>
        <c:auto val="1"/>
        <c:lblAlgn val="ctr"/>
        <c:lblOffset val="100"/>
        <c:noMultiLvlLbl val="0"/>
      </c:catAx>
      <c:valAx>
        <c:axId val="769283008"/>
        <c:scaling>
          <c:orientation val="minMax"/>
        </c:scaling>
        <c:delete val="1"/>
        <c:axPos val="l"/>
        <c:numFmt formatCode="General" sourceLinked="1"/>
        <c:majorTickMark val="none"/>
        <c:minorTickMark val="none"/>
        <c:tickLblPos val="nextTo"/>
        <c:crossAx val="76928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228-42B4-8EFB-AF7FC299A24B}"/>
            </c:ext>
          </c:extLst>
        </c:ser>
        <c:dLbls>
          <c:showLegendKey val="0"/>
          <c:showVal val="0"/>
          <c:showCatName val="0"/>
          <c:showSerName val="0"/>
          <c:showPercent val="0"/>
          <c:showBubbleSize val="0"/>
        </c:dLbls>
        <c:smooth val="0"/>
        <c:axId val="488983040"/>
        <c:axId val="202868272"/>
      </c:lineChart>
      <c:catAx>
        <c:axId val="488983040"/>
        <c:scaling>
          <c:orientation val="minMax"/>
        </c:scaling>
        <c:delete val="1"/>
        <c:axPos val="b"/>
        <c:numFmt formatCode="General" sourceLinked="1"/>
        <c:majorTickMark val="none"/>
        <c:minorTickMark val="none"/>
        <c:tickLblPos val="nextTo"/>
        <c:crossAx val="202868272"/>
        <c:crosses val="autoZero"/>
        <c:auto val="1"/>
        <c:lblAlgn val="ctr"/>
        <c:lblOffset val="100"/>
        <c:noMultiLvlLbl val="0"/>
      </c:catAx>
      <c:valAx>
        <c:axId val="202868272"/>
        <c:scaling>
          <c:orientation val="minMax"/>
        </c:scaling>
        <c:delete val="1"/>
        <c:axPos val="l"/>
        <c:numFmt formatCode="General" sourceLinked="1"/>
        <c:majorTickMark val="none"/>
        <c:minorTickMark val="none"/>
        <c:tickLblPos val="nextTo"/>
        <c:crossAx val="48898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3"/>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34925" cap="rnd">
              <a:solidFill>
                <a:schemeClr val="bg1">
                  <a:lumMod val="8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09-4B24-8010-444A70A27140}"/>
            </c:ext>
          </c:extLst>
        </c:ser>
        <c:dLbls>
          <c:showLegendKey val="0"/>
          <c:showVal val="0"/>
          <c:showCatName val="0"/>
          <c:showSerName val="0"/>
          <c:showPercent val="0"/>
          <c:showBubbleSize val="0"/>
        </c:dLbls>
        <c:smooth val="0"/>
        <c:axId val="766541072"/>
        <c:axId val="766542032"/>
      </c:lineChart>
      <c:catAx>
        <c:axId val="766541072"/>
        <c:scaling>
          <c:orientation val="minMax"/>
        </c:scaling>
        <c:delete val="1"/>
        <c:axPos val="b"/>
        <c:numFmt formatCode="General" sourceLinked="1"/>
        <c:majorTickMark val="none"/>
        <c:minorTickMark val="none"/>
        <c:tickLblPos val="nextTo"/>
        <c:crossAx val="766542032"/>
        <c:crosses val="autoZero"/>
        <c:auto val="1"/>
        <c:lblAlgn val="ctr"/>
        <c:lblOffset val="100"/>
        <c:noMultiLvlLbl val="0"/>
      </c:catAx>
      <c:valAx>
        <c:axId val="766542032"/>
        <c:scaling>
          <c:orientation val="minMax"/>
        </c:scaling>
        <c:delete val="1"/>
        <c:axPos val="l"/>
        <c:numFmt formatCode="General" sourceLinked="1"/>
        <c:majorTickMark val="none"/>
        <c:minorTickMark val="none"/>
        <c:tickLblPos val="nextTo"/>
        <c:crossAx val="76654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34925" cap="rnd">
              <a:solidFill>
                <a:schemeClr val="bg1">
                  <a:lumMod val="8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F51-4CD5-82EF-3D8CF5105E59}"/>
            </c:ext>
          </c:extLst>
        </c:ser>
        <c:dLbls>
          <c:showLegendKey val="0"/>
          <c:showVal val="0"/>
          <c:showCatName val="0"/>
          <c:showSerName val="0"/>
          <c:showPercent val="0"/>
          <c:showBubbleSize val="0"/>
        </c:dLbls>
        <c:smooth val="0"/>
        <c:axId val="566788368"/>
        <c:axId val="566786928"/>
      </c:lineChart>
      <c:catAx>
        <c:axId val="566788368"/>
        <c:scaling>
          <c:orientation val="minMax"/>
        </c:scaling>
        <c:delete val="1"/>
        <c:axPos val="b"/>
        <c:numFmt formatCode="General" sourceLinked="1"/>
        <c:majorTickMark val="none"/>
        <c:minorTickMark val="none"/>
        <c:tickLblPos val="nextTo"/>
        <c:crossAx val="566786928"/>
        <c:crosses val="autoZero"/>
        <c:auto val="1"/>
        <c:lblAlgn val="ctr"/>
        <c:lblOffset val="100"/>
        <c:noMultiLvlLbl val="0"/>
      </c:catAx>
      <c:valAx>
        <c:axId val="566786928"/>
        <c:scaling>
          <c:orientation val="minMax"/>
        </c:scaling>
        <c:delete val="1"/>
        <c:axPos val="l"/>
        <c:numFmt formatCode="General" sourceLinked="1"/>
        <c:majorTickMark val="none"/>
        <c:minorTickMark val="none"/>
        <c:tickLblPos val="nextTo"/>
        <c:crossAx val="56678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34925" cap="rnd">
              <a:solidFill>
                <a:schemeClr val="bg1">
                  <a:lumMod val="8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7A9-4C3B-BEFE-7976F7D58B5F}"/>
            </c:ext>
          </c:extLst>
        </c:ser>
        <c:dLbls>
          <c:showLegendKey val="0"/>
          <c:showVal val="0"/>
          <c:showCatName val="0"/>
          <c:showSerName val="0"/>
          <c:showPercent val="0"/>
          <c:showBubbleSize val="0"/>
        </c:dLbls>
        <c:smooth val="0"/>
        <c:axId val="769285408"/>
        <c:axId val="769283008"/>
      </c:lineChart>
      <c:catAx>
        <c:axId val="769285408"/>
        <c:scaling>
          <c:orientation val="minMax"/>
        </c:scaling>
        <c:delete val="1"/>
        <c:axPos val="b"/>
        <c:numFmt formatCode="General" sourceLinked="1"/>
        <c:majorTickMark val="none"/>
        <c:minorTickMark val="none"/>
        <c:tickLblPos val="nextTo"/>
        <c:crossAx val="769283008"/>
        <c:crosses val="autoZero"/>
        <c:auto val="1"/>
        <c:lblAlgn val="ctr"/>
        <c:lblOffset val="100"/>
        <c:noMultiLvlLbl val="0"/>
      </c:catAx>
      <c:valAx>
        <c:axId val="769283008"/>
        <c:scaling>
          <c:orientation val="minMax"/>
        </c:scaling>
        <c:delete val="1"/>
        <c:axPos val="l"/>
        <c:numFmt formatCode="General" sourceLinked="1"/>
        <c:majorTickMark val="none"/>
        <c:minorTickMark val="none"/>
        <c:tickLblPos val="nextTo"/>
        <c:crossAx val="76928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34925" cap="rnd">
              <a:solidFill>
                <a:schemeClr val="bg1">
                  <a:lumMod val="8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10D-43A1-BA6F-8786EFA93997}"/>
            </c:ext>
          </c:extLst>
        </c:ser>
        <c:dLbls>
          <c:showLegendKey val="0"/>
          <c:showVal val="0"/>
          <c:showCatName val="0"/>
          <c:showSerName val="0"/>
          <c:showPercent val="0"/>
          <c:showBubbleSize val="0"/>
        </c:dLbls>
        <c:smooth val="0"/>
        <c:axId val="488983040"/>
        <c:axId val="202868272"/>
      </c:lineChart>
      <c:catAx>
        <c:axId val="488983040"/>
        <c:scaling>
          <c:orientation val="minMax"/>
        </c:scaling>
        <c:delete val="1"/>
        <c:axPos val="b"/>
        <c:numFmt formatCode="General" sourceLinked="1"/>
        <c:majorTickMark val="none"/>
        <c:minorTickMark val="none"/>
        <c:tickLblPos val="nextTo"/>
        <c:crossAx val="202868272"/>
        <c:crosses val="autoZero"/>
        <c:auto val="1"/>
        <c:lblAlgn val="ctr"/>
        <c:lblOffset val="100"/>
        <c:noMultiLvlLbl val="0"/>
      </c:catAx>
      <c:valAx>
        <c:axId val="202868272"/>
        <c:scaling>
          <c:orientation val="minMax"/>
        </c:scaling>
        <c:delete val="1"/>
        <c:axPos val="l"/>
        <c:numFmt formatCode="General" sourceLinked="1"/>
        <c:majorTickMark val="none"/>
        <c:minorTickMark val="none"/>
        <c:tickLblPos val="nextTo"/>
        <c:crossAx val="48898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lumMod val="8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486-4784-A5A8-5CB24106F847}"/>
            </c:ext>
          </c:extLst>
        </c:ser>
        <c:dLbls>
          <c:showLegendKey val="0"/>
          <c:showVal val="0"/>
          <c:showCatName val="0"/>
          <c:showSerName val="0"/>
          <c:showPercent val="0"/>
          <c:showBubbleSize val="0"/>
        </c:dLbls>
        <c:smooth val="0"/>
        <c:axId val="771249216"/>
        <c:axId val="771250656"/>
      </c:lineChart>
      <c:catAx>
        <c:axId val="771249216"/>
        <c:scaling>
          <c:orientation val="minMax"/>
        </c:scaling>
        <c:delete val="1"/>
        <c:axPos val="b"/>
        <c:numFmt formatCode="General" sourceLinked="1"/>
        <c:majorTickMark val="none"/>
        <c:minorTickMark val="none"/>
        <c:tickLblPos val="nextTo"/>
        <c:crossAx val="771250656"/>
        <c:crosses val="autoZero"/>
        <c:auto val="1"/>
        <c:lblAlgn val="ctr"/>
        <c:lblOffset val="100"/>
        <c:noMultiLvlLbl val="0"/>
      </c:catAx>
      <c:valAx>
        <c:axId val="771250656"/>
        <c:scaling>
          <c:orientation val="minMax"/>
        </c:scaling>
        <c:delete val="1"/>
        <c:axPos val="l"/>
        <c:numFmt formatCode="General" sourceLinked="1"/>
        <c:majorTickMark val="none"/>
        <c:minorTickMark val="none"/>
        <c:tickLblPos val="nextTo"/>
        <c:crossAx val="77124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Analysis!PivotTable2</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and Profit Analysis'!$C$3</c:f>
              <c:strCache>
                <c:ptCount val="1"/>
                <c:pt idx="0">
                  <c:v>Sum of Profit</c:v>
                </c:pt>
              </c:strCache>
            </c:strRef>
          </c:tx>
          <c:spPr>
            <a:solidFill>
              <a:schemeClr val="accent1">
                <a:lumMod val="75000"/>
              </a:schemeClr>
            </a:solidFill>
            <a:ln>
              <a:noFill/>
            </a:ln>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DF2-49A6-BA90-D6735C916883}"/>
            </c:ext>
          </c:extLst>
        </c:ser>
        <c:dLbls>
          <c:showLegendKey val="0"/>
          <c:showVal val="0"/>
          <c:showCatName val="0"/>
          <c:showSerName val="0"/>
          <c:showPercent val="0"/>
          <c:showBubbleSize val="0"/>
        </c:dLbls>
        <c:axId val="574503296"/>
        <c:axId val="574503776"/>
      </c:areaChart>
      <c:barChart>
        <c:barDir val="col"/>
        <c:grouping val="clustered"/>
        <c:varyColors val="0"/>
        <c:ser>
          <c:idx val="0"/>
          <c:order val="0"/>
          <c:tx>
            <c:strRef>
              <c:f>'Sales and Profit Analysis'!$B$3</c:f>
              <c:strCache>
                <c:ptCount val="1"/>
                <c:pt idx="0">
                  <c:v>Sum of Sales</c:v>
                </c:pt>
              </c:strCache>
            </c:strRef>
          </c:tx>
          <c:spPr>
            <a:solidFill>
              <a:schemeClr val="bg1">
                <a:lumMod val="95000"/>
              </a:schemeClr>
            </a:solidFill>
            <a:ln>
              <a:noFill/>
            </a:ln>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DF2-49A6-BA90-D6735C916883}"/>
            </c:ext>
          </c:extLst>
        </c:ser>
        <c:dLbls>
          <c:showLegendKey val="0"/>
          <c:showVal val="0"/>
          <c:showCatName val="0"/>
          <c:showSerName val="0"/>
          <c:showPercent val="0"/>
          <c:showBubbleSize val="0"/>
        </c:dLbls>
        <c:gapWidth val="40"/>
        <c:axId val="539659824"/>
        <c:axId val="539658864"/>
      </c:barChart>
      <c:catAx>
        <c:axId val="53965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9658864"/>
        <c:crosses val="autoZero"/>
        <c:auto val="1"/>
        <c:lblAlgn val="ctr"/>
        <c:lblOffset val="100"/>
        <c:noMultiLvlLbl val="0"/>
      </c:catAx>
      <c:valAx>
        <c:axId val="539658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2"/>
                    </a:solidFill>
                  </a:rPr>
                  <a:t>SALES</a:t>
                </a:r>
              </a:p>
            </c:rich>
          </c:tx>
          <c:layout>
            <c:manualLayout>
              <c:xMode val="edge"/>
              <c:yMode val="edge"/>
              <c:x val="1.2059816690786301E-2"/>
              <c:y val="0.3618473333125849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9659824"/>
        <c:crosses val="autoZero"/>
        <c:crossBetween val="between"/>
      </c:valAx>
      <c:valAx>
        <c:axId val="5745037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2"/>
                    </a:solidFill>
                  </a:rPr>
                  <a:t>PROFIT</a:t>
                </a:r>
              </a:p>
            </c:rich>
          </c:tx>
          <c:layout>
            <c:manualLayout>
              <c:xMode val="edge"/>
              <c:yMode val="edge"/>
              <c:x val="0.96091403914597506"/>
              <c:y val="0.346745095598228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4503296"/>
        <c:crosses val="max"/>
        <c:crossBetween val="between"/>
      </c:valAx>
      <c:catAx>
        <c:axId val="574503296"/>
        <c:scaling>
          <c:orientation val="minMax"/>
        </c:scaling>
        <c:delete val="1"/>
        <c:axPos val="b"/>
        <c:numFmt formatCode="General" sourceLinked="1"/>
        <c:majorTickMark val="out"/>
        <c:minorTickMark val="none"/>
        <c:tickLblPos val="nextTo"/>
        <c:crossAx val="5745037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8DA86"/>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rgbClr val="69D99E"/>
          </a:solidFill>
          <a:ln w="19050">
            <a:solidFill>
              <a:schemeClr val="lt1"/>
            </a:solidFill>
          </a:ln>
          <a:effectLst/>
        </c:spPr>
      </c:pivotFmt>
    </c:pivotFmts>
    <c:plotArea>
      <c:layout>
        <c:manualLayout>
          <c:layoutTarget val="inner"/>
          <c:xMode val="edge"/>
          <c:yMode val="edge"/>
          <c:x val="0.29684600950493661"/>
          <c:y val="7.257931670675058E-2"/>
          <c:w val="0.4731231257562738"/>
          <c:h val="0.8888380061278951"/>
        </c:manualLayout>
      </c:layout>
      <c:doughnutChart>
        <c:varyColors val="1"/>
        <c:ser>
          <c:idx val="0"/>
          <c:order val="0"/>
          <c:tx>
            <c:strRef>
              <c:f>'Pie Chart'!$B$3</c:f>
              <c:strCache>
                <c:ptCount val="1"/>
                <c:pt idx="0">
                  <c:v>Total</c:v>
                </c:pt>
              </c:strCache>
            </c:strRef>
          </c:tx>
          <c:explosion val="1"/>
          <c:dPt>
            <c:idx val="0"/>
            <c:bubble3D val="0"/>
            <c:spPr>
              <a:solidFill>
                <a:srgbClr val="88DA86"/>
              </a:solidFill>
              <a:ln w="19050">
                <a:solidFill>
                  <a:schemeClr val="lt1"/>
                </a:solidFill>
              </a:ln>
              <a:effectLst/>
            </c:spPr>
            <c:extLst>
              <c:ext xmlns:c16="http://schemas.microsoft.com/office/drawing/2014/chart" uri="{C3380CC4-5D6E-409C-BE32-E72D297353CC}">
                <c16:uniqueId val="{00000001-9256-442D-B168-629C55F72A4E}"/>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256-442D-B168-629C55F72A4E}"/>
              </c:ext>
            </c:extLst>
          </c:dPt>
          <c:dPt>
            <c:idx val="2"/>
            <c:bubble3D val="0"/>
            <c:spPr>
              <a:solidFill>
                <a:srgbClr val="69D99E"/>
              </a:solidFill>
              <a:ln w="19050">
                <a:solidFill>
                  <a:schemeClr val="lt1"/>
                </a:solidFill>
              </a:ln>
              <a:effectLst/>
            </c:spPr>
            <c:extLst>
              <c:ext xmlns:c16="http://schemas.microsoft.com/office/drawing/2014/chart" uri="{C3380CC4-5D6E-409C-BE32-E72D297353CC}">
                <c16:uniqueId val="{00000005-9256-442D-B168-629C55F72A4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256-442D-B168-629C55F72A4E}"/>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Binders</c:v>
                </c:pt>
                <c:pt idx="1">
                  <c:v>Tables</c:v>
                </c:pt>
                <c:pt idx="2">
                  <c:v>Storage</c:v>
                </c:pt>
                <c:pt idx="3">
                  <c:v>Chairs</c:v>
                </c:pt>
                <c:pt idx="4">
                  <c:v>Phones</c:v>
                </c:pt>
              </c:strCache>
            </c:strRef>
          </c:cat>
          <c:val>
            <c:numRef>
              <c:f>'Top 5 Subcategories'!$B$4:$B$9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FA9-4D6E-9248-2C49724F42B9}"/>
            </c:ext>
          </c:extLst>
        </c:ser>
        <c:dLbls>
          <c:showLegendKey val="0"/>
          <c:showVal val="0"/>
          <c:showCatName val="0"/>
          <c:showSerName val="0"/>
          <c:showPercent val="0"/>
          <c:showBubbleSize val="0"/>
        </c:dLbls>
        <c:gapWidth val="98"/>
        <c:axId val="750091376"/>
        <c:axId val="750093296"/>
      </c:barChart>
      <c:catAx>
        <c:axId val="750091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crossAx val="750093296"/>
        <c:crosses val="autoZero"/>
        <c:auto val="1"/>
        <c:lblAlgn val="ctr"/>
        <c:lblOffset val="100"/>
        <c:noMultiLvlLbl val="0"/>
      </c:catAx>
      <c:valAx>
        <c:axId val="750093296"/>
        <c:scaling>
          <c:orientation val="minMax"/>
        </c:scaling>
        <c:delete val="0"/>
        <c:axPos val="b"/>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5009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CB3FD89-CB65-4EFD-8370-A22A85A1B34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5269DB46-ECD6-43CF-8B1C-4E3292B7AD33}">
          <cx:tx>
            <cx:txData>
              <cx:f>_xlchart.v5.6</cx:f>
              <cx:v>Sales</cx:v>
            </cx:txData>
          </cx:tx>
          <cx:dataId val="0"/>
          <cx:layoutPr>
            <cx:geography cultureLanguage="en-US" cultureRegion="IN" attribution="Powered by Bing">
              <cx:geoCache provider="{E9337A44-BEBE-4D9F-B70C-5C5E7DAFC167}">
                <cx:binary>7H1pb9y4tu1fCfL5yS1SFEUdnD7AkWpyeYztxHG+CNWOI1ETNU+//i15SGylPPRrX1wU8CoNdJwy
SyQX995rD9z17+vuX9fxzab40CVxWv7ruvvzY1BV2b/++KO8Dm6STbmXyOtClepHtXetkj/Ujx/y
+uaP78Wmlan/B9UJ++M62BTVTffxP//Gp/k36lBdbyqp0k/1TdGf3ZR1XJUvvLf1rQ+b74lMZ7Ks
CnldkT8//jfe/LVJNh8/3KSVrPqLPrv58+OTX/r44Y/pR/322A8xZlbV3zHWoHsW54xy3dZvX8bH
D7FK/fu3NcH3BNMNg+rUvns9PPt4k2D8GyZ0O53N9+/FTVliQbf/fzTwyezx74cfP1yrOq3GTfOx
f39+/JzK6ub7h/NqU92UHz/IUrl3v+CqcQmfz2/X/MfTbf/Pvyf/gF2Y/MsjZKZb9tpbvwNTyEGl
7wkM26O2Qakg7G7frafAEEL2AJxpc5PfAkcmwLw+oWeAeRg4BebbjgITbdJyg3PzbiLD9oRtC90g
5h0y4ikyNt1jhk1M0xR3ImU+PPteZIrXZ/QcNA8jp9ic7SQ27iaWP1SRyveUG2uPmoxzm9wrNMjF
Y4VGiL3HiUUtwsg2hfa2OW3H5/HYCULuf3cSodlNvGk3xc3DCX4Hg2Pv6bqwODXupcd+io9l7jEu
ODMIhGx8TaTnLTPajs6vkRNsZvOdxObipntXtUaw8YZggpA7tTURHNveM8ADbMu6ZwJQe3cq9U6t
vTqd7ajcD5tAcvF1JyE5eG9TI/aYYNhwy9qOidgzhE5gi+6FCSThMSavz2c7KA/jJqgcgGntIDdz
VayKzXf1sDfvoMTEHhiAaeqMbsWF6OaeySxhcOPhoXdC8papbIfk18gJKO7JjoKSpjfXlbyuq4ct
+ue4MLJnWiYxDcPciosFb8cQ4NR0YlVc9abZPAfNo8FTdC52Ep0vsvDle/Myk1BbFza7gwaS8ZiX
WWKPQ80J9iBSE4TeMqPt8PwaOcHmy45ysvtwwAf14wO0Qp389a78GapNh+oiBpsAZO3phFMbHOGO
mOH9x7bmIUrx1mltB2v7p0yAm7k7KVQLmCH5ffOwbf9c3VGxZ9omxMqYkGgBF1RYBqPC+Clsj7F6
w0y2w/Nz4ASRxW5GbZY3CnruHRFBOI0zGBjxQJInURth7DHGDIvp97GBCT94w4S2A/Nz4ASY5W7q
uKONTG/eT1CYuWcgJsDMRzz5sfHh9h4lnDDdug+2TXTbq9PZDsr9sAkkR7vpbu5/3wTvSKEZg+ti
6xZ9CMNMomiEsD1u2oYFjv1wEO449KsT2Q7G/bAJGPuznTQlR7Isx/+yTD5szj83J2MugCI2Ix4i
M1OrgsiZySkAufd6+MOz74B546S2w/Nk8ASko/OdBGk/jmWqZPmwS/8cIabvEQgMg+d5x8EmQiPs
PcIEN8yfED48+1503jCj7fD8WssEm/3dtPz76Xe5edd8jb2HkLNt2ffI2FPh4XvwO4XO7XvXdGJi
3jChZ5B5WMkUmOOdFJovN0Wi0urh3L6DzLA93TIp/oBrPTb6CAZwTrnNhXEnTFOP8/WZbEfk5xIm
iHy52ElE9lX7jgyZUcDBuGmx7XEA29gbBYQT/f79iZF5bTbbIbkbNcFjf0e5sUS4qVTVe4LCwY9t
grTlvVtCnoqKzfaIDV8S+egHwXww+W+Yy3ZIjn4tY4LL0W5qrgN42PV11D/s0D9XXYa1Z1LLoEiI
PcVDmDAmyAkwxrfGYt4yle2o/Bo5AeXgaieV16GqZfnOll7fswVyZGJqUGyCwgAiULNxzwEmJv5N
c9kOy6OhE1wOd1SJbYo+3qTf31FYELgcpcWcEC+L71k6Is+Gfe/bT0IuR2+YyXZQfo2cYHI020lZ
OdqU5eY6qMubqnpPp4Xuod4CMS/rPhg5MS4WCpl0EzVmYpK9fPN8noPnyXKmGO2o3MjrQPqb9P3k
BoEYAWxshPy3+5QmcmY6HJvRvRlfE0J29IYZPQPQz5FTbPZ3U34QkVF1Id8PGwP5fW6hjozd12SA
fj12YcZSM8tCltm8z8n8hs3rM3oOm4eRU2x2M918BJ/yXf19hnQY0szERiz/9jXxLomOaBlDboaP
ibTHyZc3TOUZTB7WMIXkYifF5XJTBqiertR7KjNrjxFimJaAvhpfk/wLofqeaSJF8yBRsEWPsXnb
nLbD83jsBKHL3TQ2xzd/FZsy2jzs0T/3aMYCDZReGpZ1V7SsTxWavQdqPSbPttfOvmVG29H5NXKC
zfFupmOOb9oPq02SQYbeszyTGXtcmJzYDxU0E7UGsmYCPBRy3JfXTgICb57Wcyg9WdUUqtVOKrrj
m2bznml/A5WY0GEI2Gwn1IRwJGpMYywNuDVNEyX3+nyeA+duHVNUvuwoKu2H9U1R3vTvqN6QnzEg
Gqaxna9ZyGkivYb7QnfWyZ5Qg1F6Xp/Tc+j8GjtFaL2zCB3ddPL6HdPOBttjFPaHsHsDNNFvROd7
REdGQBe/SU374fXZPI/Nw9gpNkc7i82VKqJ3lB26hxgNZeNds22EGhcDkHvWYZvu4zgTX2eUnddm
9Dw6dyOn2FztJjaqqIIP7qZQyD+/I3kzUNRsoCLDJhPWZiHtjGio4PxeqKbQvHlCzwA0GT+Fyd1h
mGab6H1TOfCAcI8D6us+q2k/DRnAMOGex3iz8MEGPYjwXUbn+HavX5/VS0g9jJ7itJth0ZNAvqMB
QgkHw91ApNvur3RMDBBKNy0d7Fs8g89rs9mOy92oCR4nu0mnT4ob/11jBgYMj8CdM+M+mTaVmNuY
Aa5FGRNG8PpEngHjfgFTOM52Uo2dRDEKA9/1TjrsjDCgxe4rZXTs+5OoJ9KioGi6bt0HeQDY4yDO
W2b0DDI/1zLF5mAnsTm9SdOyj5vNu17lgAoTNkdSbcyCjq+JCrOsPWEIMV5au3NzkL1+jM9bZ7Ud
o6ejJzid/ncncToL0Mngw375vhlRBNs4FdR+SA7YkyqCMZZDBErS0EXg9gUcH+P01lltx+np6AlO
Z/s7idO5qv9nmDVMkI4ENX24ezuRKDFKHO4MoOnDHVITgv32eW3Hajp+gta5u8NoPZDRu5P9DiFs
RBAMOKHI/Nxpv4l1Ggk2NXRE5/gkunO3y6/P5yWMHkZPEdoNan39YmOXxwg9+c2/29PGBj9ADgix
gglxQO8BAmaB67l3YjQpOJg0mnl+PtsRmgx/soTd6GJz2Sv0G/IfzMA7CAuCOqgYoPyZXinI9SAf
RxgD1buD5OHZd97oGya0HYufAyeCcnm1k6rs8qasPvy6yPr4ZD5Z4N+VFFy6ZRTZUtRH3b4m6VLY
HY5gKaKhv5je3bPv4XnrtJ4B6enwJyv58+Pll52E6gKcG52ubt7x+hoCb4IBIR1k7fY1ib+hSZfB
DLS9eSYp96YpbYfo0dAJPBe7WaX7udoEDzrmn+u3MRWH0jbA8suiPHZVb7t0WSgJpXxC2V6bx3Y4
7kZNkPh8sZOCcinLa5WW8j3LP5BfQ9jTNNDO7sGcPIYD96NQTo28qL39XvSbprQdmUdDJ/Bc/i/5
Os93u/vZEHC2qTbz206Cjxrevfzu7erR3nAy9N5x3CpRdxZj/zu6DTJQgUc2avyQJy7nY6l4NOBm
U1Z/ftTGmipUiorRZyUmRYjo44cWNmR8C9dFdY4mhUh5MxSPMFiydAxl//lxvHFCiEWEhQs+5ejB
YSKo3sLL0E1i3Zo/82ffxlMV94gv/tyF+58/pHVyqmRalX9+FHhudvdr4yQxI2YbuB3BdBR7jR0S
sMbsenMGKoXfJv9H5UoGqhf9kZ0O2hC5os36fpHw1v6SJMzYj7ouGtzG97OD0mTld9L3ctlJ3p32
eVqsirxVBzRT3WlY1/Y8kaQ7C/rePE0yUuqGo+JOeiJyjFavm2GVJJx57Zlm9V2au7XdwHf8HHid
nWSrOqGhw/22yQNHjz3txE5Yk6xVERal7cL/VOKHkVm9rFct4m9ds+9bNZHevmd1WrhGlWjenGcN
NvlcS5VF5xkLKJv7YVsMB9hLZpyIyOtcHY8NHD/TueMn1M8dnw19dVYkLHHrNpbHXpIEy9yig+G2
Kfcu0oQGF0OljBUWpWbxUGt/tUEiL0TIitzNkiD81CnzuOqKfH8wpb8IlFdvPJnd5AiVR46MCuly
PTRcWzV9bLl2N1g0XYd+I03Ld4ao7ei8bfUmP6DWkKTEDVPRHQd+1Gj7XavafhZFmt+faz2pB32m
+1HoLzyWoWJpSWUX1MvG01WVr4jue0TGThI1edSd8ViXxVHWlSoFCIlJadJA5tGH814Enxypa5X1
hfSD+26gP3/8z4VK8N/tmF//ODYT/fUTam3vupC++FvoBTDSs3L6S+Nsfn7Wr3aYoxD+nOpErO/6
lj4j8y+++UaFAD9af0khnG+NuNyqhruh96oB7WNMfBR6mXKd4JIyRP1eM6DlAqplzFE0rfH6Mt65
VwygVRQKAKkWw7ijwb/0A3QGigTRTAj55jtN87AJT8CEItyiH0wbBO2xgkCyx4TiYhY+kxtj2c5T
BVFLGqVFKNWqayzSzu0gMlo3TaW9DNI8W/CUstpN/VB8sqUxNA5Fc57jlndq1sSBELPCqMlF6Enj
kpdBf6o4Tc+bknvfbEa602ww2mxltYO5ygoj8RzwefNAao2aWVGqOrftIp7MKq0LSydAgtc4FLEW
HEdEaZETo23Cuh7yOJ/ntvQHp+j7lrhRzYNuNjRh+qNMapk5lt2zRaSV7CQgYXcaBR5zNdU12lzP
NWNdeH2aOIAgDWeaEdBgv+nKzGlUz4+oVniZW1HP2K8Tw1i3gzD27U7q6byL8+ZKTzCpWZ541Q2e
QhqnYKlNXK9OS8MRWS4DfHDcz+3eNPY7L+WFG/FKRXOpteZKoumQNTcGPfkhAfjK9MzulKdm68/J
IL3vAzfz3IlIW15mg2bhczGzS8h9eZm2enRmR3p36nUyOGlrL73ISqFOqrJo+oMu73xzxmqqB44X
WKJ04iQmnquTXOnOEGTiUxdhXjnPsJEh8bzE0Q3pdQ4LO+vTIIfsG/GFOPVi1SqnGwqdzDyUFKcz
O27VwhJJ6ZiDtd9lSXYSkdw+NVHwFxyGzDZXJfZv0ajcPoy5zJdDELSHQW3TRRc0SeJKM1XnhOTi
k8ZwWsIoSFy7F+YqIX7iJl5BLjwVsX3ZAx0tlmy/qy11EhV5o50PLOnn3ArJmpVt6+ZxVLOZxCXa
cjVoSYU1E2NhpDL/qx2S/KqoFb3M9J5B+w65yV3TN2HGtETMYYMr7oi2tz91mR84fc/scwoN+Kkz
hs6f212h2a7ZGN+o15Wlg5Nn0lkVaO1GDJFwo5LYh1lmWP6i7nV/zbowlSvPyqthv6572i+lV2uH
1NOa1m2plcwNvRNp4JSGHVb7gRmZreO3WX1mEduMDgOjs08zoRHDIQXnn1PSs6Og1PTWd42Yaboj
wlANpstJMRhLv+t123O0MITNdjRsRLHqTanEVd6oxtEqu83dIOOGB3y0tnFABeq8naONglj4BRlo
vfJUoVXrime1vh/neS8vaVba1RotYs3CSXF8vlqer533bVG6NPKOrCRpDmRTlZdBnhx7tuEfos+T
tK9DUwsb6lAjUUxb+4lupTOLxvpn09DlQg49rPpQDXOv6KOFzvFjZejxfj747RdZUTnT7EAdlWGQ
z8usOgtrEsxknFHuWCElwolwhr5w7vl8BfHWLlLf8JaqKIbCqU0jyVzEoLOZDGk+41HnL7SKlv53
M8UcVr0uu9ppalrP+qrrDjShh/uq1s1Zb6dnahCHVVh6+2FDStcWqlu3MqznVifjOauCwMlVt2w1
pn03B2ia2Cvc3BuWnSDhspeUOH1WWcdl351XQ+nPLL9diio0v5Ci6B3wotoZ+lqdtEI/I6ghcppi
AGylHcx8lvtOE3sZVAWHRU9LtwzN9EBPs/Im7K1jfaDeVV5E7apr8/g85Y04CRtVun3EBofFZXNK
as9Y5EqLnVYG/ZLx4Vjmol/GTK/cICjjRU8i4nQaRpGoj1xZFCqbRWK4Up5luiAkJ0NWHFVt5LkZ
DRo3MlSxzL20WIRc04+KwmtPeBkLB/2t/7KhbZepJGIuvd5bgMiGbuqZpasIzVeDUtKNm0Zbh+CC
B33cN05t+d+UpOXMJ4F0I6tPZ9SulRNXqrhsw7xd6YlffQ7rosLBaLWlX3Q/6oLHyz4I+3lVtOSi
IdT7ZkSmljidF7B9HrIkdDRB9f2aqzZaGQkzD9JcZgvbLjTpZL6Sy6yO2Fp4Wux2mmZ9qrPAXsoB
pilMSrmsTJbgVPDBOu7LPE2dJhpkOBe5rM7sMve+2LkJkTUTbw5uHhwPtsj/SlWkImfoZPQ1s+Jk
QeqmcDxJxSIpK3uphia7ylpPv7QLX5tXTZ26qk2H41RQddDnbbFKjER8MvDGUck77aQU/hfLzxPd
JXZeL/xy4McF9Ujn1F0VkbXZhf6hHSXCdvzUzN24krXlRtRQ0sm5HGasTXrHrJhyG5QPHhueFzhD
EnSFo2WpXFrKE0srs6K1VvjxrMj82sm1WvtSZXp5iROX5jNZt9mBbhRn3AvVp26o9GMjjNKZqLDT
dYxjwNqF3tHS7UjAVpQWntOUTNsvPCu8MUqW3NRJkcx4YCRwFiqvNWEHeb9OkQc33LDPzRk3Jfms
gro5C+xIfO9E7c8zOxeHuUe/aXb9Q8In+QonrHO0PtXdkpmfU2ZqR5CpyKVG1DgNgZ4b+tz77Bds
2RnhN4/X14Lm5nJQrHIGb2hcQ/Zf+6a3Z1Ws6Myyik2exJHTGPp+FHTRvCA0u/E9q3GiUFMz9CEL
Vw2tU+XSoWfzgXvkNC55MY/KNvqUEn6MiyDpYTIU9TypqN47FLS9ctugaLN5SZLh2O8rb54l5fc6
DC56NRvvcLiaHAzitEYTrywSDjPT02nu2KNyjcx8JDO5cCtWlE4HKzcPUk9uaBRdaJSrmdHm+reA
WnKlpLBuClKc1Q354SW5IwqZu7ZmXaUx0We5WcEdi3RrbffecJjpNXMsI79S/pAtBrtet2nkQXdm
2bxJ82gm/MZYhV2f7BtNtm/2OnVCTj7Lto8OY5x5J5WcLAg8riUNq8DN9HBZNHG2VlV3zoagXJAh
SJ24Md06CIfvFTxdtzJqde6JrnFlOWCvvcToZ3GfNnOTq8rp0zJZdLVKnEIT155Pv5Lc96703DRO
DNuK3USYn3JS4VyZ1wlNyL4c6nKeBTI7yNJGHdQ5vbGS1gUv+F6KKA9mNabkkrRsVyLzQqdkGZvL
PAidRvBgCcZinRGt92dB3IYLHezxhKaWd1p4al0AdBUXSxnox0FfMte0MhxRIvxZH3R0VpCQHBtZ
+LmLMn7mjb5V1kqzduCxqbM6qJUblppjNRyr85XDYNIPtbzks5IPX6pQLkeymZP0RFmV77LWHv3j
H3ALVzlNYifQ9BOvLU+GWDoxXC23KC0nzJJvRWynzlB2F21Zn2akOqm09AhsTbr44B5yD9+17+sI
HLD23T6EmJsiDpqZaUjTczqLmYdpKMQhT/LUDXjh0N4yS0eLkuGUFmmEQpH/7/g999UUvyJBiDSM
F0l/flfFb5Gg6bXS0eW7H3Tv8o1NDpG3GMtRTfvWtfvp89kosgNTsU3QZNwtRr3jT6ePCdSq2ggU
oQaSI0tIMIv7oNBYL4HuPAjnMmKhLQziRX/D6SOIOD32+aDzwEPQ6+/2thm+Q2MSFMo7ravyuCQH
acaaKkf4J5HdqjAbufQCPeWJo4I+UYfhyCs/yy4FQc/6ICuc0s7MjSWblJJZj4hH0zlmiOMLLsli
Fh74NAdRsb008p08LYty+Wint/ir48wehbMovvGDoYshEtyCmvB+JzMXJSI4HjjhgeHr3RkJUs01
29A+7BtLP2613oudlx+IHry/PZKNQTp0tkL/KqA5RtgeRdA0GRuZViv/AJ39D1VlaSEIEC66LEPG
/Fx3olxDXKbQsyvwcTvv3Jo1FlvZvG68hekHRCGCJUFZhsbCriDiVA9LWiHCJlJpGXOV1t1pgNTw
RUxJNSyZl6qDsCReMUcjXHjcJPIK7uRFDttrdnUaLfw2xV5rvOnO4iEXM0oGc1OlmSqdMBd4lB14
jT8vLC9MZq3pEeq0XCuFy4FI7iZVWdcLr9T6o55LelEQA4egNWJzUxiJXPZMs4v5UGXkuBAqkq7l
y96ft9Ie/dZx5nrA4mKWBz69IASW0JFWibWVRZhfaUHfnfrgedLpqBQdGBbNrmjTIs7IFc2Dky5I
MKNbj7kfSNB9LnIzGEB3NEouaBiQ8oAq9B4/RuDM0hbc6nn2lRp1GqyrosT588t4cDVqmc3ZUKT0
QjNi2l1mgnTaN4NW2DlZdphPX6lO7ReZgE/aFBEGeVzDo+Oswbtgj5gdDZs0cbsh1+FS6WEYnHpw
E7iDL4dIApAvA+sHVzI3Yet7X+qe21+ausBwuyWgRLnknwJwqMHVyxybJHsGFDhDH4OvQZs22YrB
+0/m2Eejdk1pYFukFuftrDOrfDjvBzVSKjSJIgf+YMfBehghscZwgp3LCPhlhjqwc4QG4S9VmuUO
TdMeBX47fIKfE3RO2EF4DZ8RMctzSap5WfQQwtgmmGXBrdaaqYbC1fEsfxabOQkd2nb9Ba9odayZ
dme5Seix0hnMWm38sDKP+t7nXzQEhI7bJotPDSPyN7RloCtazIQrYW03KaKXl5mhhx04A45s0CJW
0bRNJdwgbLHjSexF/Zp23OzmprLsLxrPy+oTlYPGZ2Zj4dg0hYXtbWXCixO96kxjUZq+loIy1LlB
BqdnIhiMWYgTSa/bpAN20shY+6MP+zq7wl+T8EfWtd2ZTHSEoTi6zLnKxxkpaUprN1A2uejpiHwc
aTl3NJhm7kTtECfzwVLZFXYGwmWFKYQyylTrLUpdy8qvJSI1ZwjeQBC0wcIGSwpfdRnFujowKeIr
DkIGxcpvQhUtQo92p8ww81UdDH13aKQ1tt5SNZ7CuygcHAJps+ddF2JfQJkRCKvNQh2kQUSLi2gY
NO2LVltDfljRQitO+87GTOLegPodEgQwPkumJ9GZ14TFqks0hKW9xjD2h4ZBQQx9gr0sqgp72ekt
AmK27WMjMj0pVl4s4m7BoFWCdYaoN7jQeJAjxNS7hdJsyDFvRqGoCoZP6VoDOjRlil7IGpEKVxAR
8K9dLGp6Eno2FIXwSaSuLaMlxwEXoY+4SYJnapEfditEE4rwGwht62eOWfvVd8MTVXRZQEOQwO28
wSxOVJKmXDidr3n23Ip9rZjTiOCTkBYJ12VuAfMqLshxWA1GdylqL49uTCulYNisB7mcJ3pD6UkC
+zPkDq1Dn+97KRUJdZTCTZD9gBoIHCDFMkSOJn39m+yG0pHSF8cpWkp8NZvac9VAzq3G71qXJKr+
3Ktem0dVGcxwMErXqP1g34htbwaXSyK6LpvWQSV2b84CKzFXWtny9lCxMNfkpR+wulwgcMfT0EGY
3QOHztR+lgn9S2lm1DUS/ZuWNtKpUjDoqE8rRwZtJ1Ykov5fcelZNx0iHk5KivSkivlh3RZ5P4/i
ovvEFTxs02jSeQIjNUOGyDgT8N+/ERYkC5oiJ+AirWA6emUVp7aPGICVRbnh0CGKj2Tmx59pCBZq
62W1GLQKHljTdW5a+MO8SdrspImH5NBkTT2vWyv+BLWefQvtOjhvWHzaWnoHJyEvwXr7vHP0UKXL
Rip57pc8/twmrPQXRZWmhzYM2CyO8mEda3a0QLmTdJq8TRGbtCyovcZQFzA62dfUTLJgFg5luhBS
V5cB5+PWIszkCG7CpeZW3R1nvDMcXzbJDO5c+UMWVjGLawb/dEB2pI0pPTb90mKzQDfTHm4W6MCs
LGhzkJeJWoo472M3jA21b4H4L3yTfAo9lS11cP5ZgTV+DaMia2GlGr6f9h5p5n1i1cd5xbxzOwv4
UiuHaGFqNne1UBvEou85P9aCKj+Awu5Xepr2+61G7P2hitp5XxYFIskIl+d1H66CtOQXjWyG77oe
hwe2sIeDIi3sePYyQ/mNzI19NvAHVX82rqkJlNI+5ie5SgwRxpm37qqsWEWpF7t6a8AIMa0Qs1CH
g+VBylcvP3WSVwQRs5CBQIKCg+miN/HImh6xIuYNgRW0pr3OY2hRySQUQ4aQnEDB5k9qvYXwIQcy
IXy4023hKeigNF6/m7CvJlC8Lm3fW7NoZBiWXkBnp112ZXYeFMbffxhKJ8e6IoIWwGyylQQyrPkg
gWsRt/ZcKQSiyoDH8PWR+3z5Ub8TWbTiQnJ27IM+5n8nRDb3bSvTOp2vDd6T47QG9TZbO3ZLUamD
0lLilVOy5Xlj8gnJZnusqhaTNA8RCmIbJ+Z66ALvy50JSgMdFsNMS7CRUvbY3pfXOG7XU7KOxQm0
7UU+HOBNyXqf+Kyyi4qtC56CXVmaDvIDhQoLnHYUNhC3xWCPtKTB33XEubu/fUjRMAANaQXuYyC4
MM1tqZTlehdHfF3Xsli1rYYUDUFC++Vl/i4KeIqFMkI+JuTgmTwVhdijLYI7JV/7VYAIPfJjS0v0
7Subue0pcCjx1S64CwTBmzyFVwbiYBrWYuelmHGJuArtsv+HY2LaDAUDAt7OWD30dC1RniDEKpW5
pl4hl7IIcCiavrW6ee9V5LjKumZ4xaX7XX9Bp0ObYFmoXsZjnz4ylY3XtzFna015/Cuphb8e9AZU
pI6VPU/FGMPi5YAj8jJsv2sWYaP3Gi5P6bjc+5tE2LSV+oAM+zoaKxs8BT1ZIfw+G0Iu0Fn4JSW2
ZYk4HBbyvBB1uPz06RKtuC3wqISuuwKZsD4h6mAoq+wqZjgw0ejBdeOpefmh29bHxy/NYqg25qYx
eWijy9QIbE7WMc+LVToWe8S6QOWDPjo/Lz9rDE1MRB23BFBjwW7bdf0uaYEohA59sh6K0hbINyZI
faEOOj7LmqE4VmGMqKLXgyZ3LXhdC65VHjd503kLhrwtnAtlbmKfInMXlAZY55DGwamIeBa/si3b
ZorQB7WhkfBVfHRiUFJptkg7ejjhSPcarkQZx1U4Jk+cJmRjuNQGrX9ld36XXbSTh1TBPKNXKb5i
7in+fox4iQcbt9aEBq7bCQP+AxJV1XdREJjMIPPG8x5KcpzXcX7VNOZAZoa0u7O8pHm8zH1kwRdg
Schq9CQOZi9PcNueQIeNX7A2NlehE6nX8zIYGgGpTwYB0q2bIXLDSM2WMfKsDmLVr4VxfjubqIUb
pQGhHBxRfK/O0w3JZTmS/n5YN8xjm1IP/dC5rTeCZYc3/vLqtj1s/KZYHQEaqJqpFRADWsb4ud2v
O79DHVMa2Yd6KeDlmHoGL+nlh/0GNVaGKjAUfCDTB3U2kbok0khWenq/5p4JxxLfZouTBUGEl/jy
gyguczwVOXwTIW5TwyJgcRxxsad7GBuB7HhmtWAQRVCe6vDhalcTZRV99jQ1lAdZ2CASwnwmDgPU
M3XwSCyjcPJ4NIMqRyGXjBAn0Fo4S25JhuxqsIpipWscoSxEvYyFHo/RjzaP4By31O9Pq1TZiPO/
vJLf8UGZParjUEaMXPFvVEimvcispCzXSNCIWZvW6iBpA7n09f5vsy6Otmj4CkdrvM+E79uanLv/
y96ZrceJZGv7itgPUzAcbshMSdZkS7aq7BMeyXYxBDMBAVz9/4bk6rLl3vbf590Hzq5UZgJBxIq1
vmGhcttVy1qMb0bEMBeRW3H9AzKGo+Wu3aXfrr/FD83u9V0OhLAHYRqmG/51kNm8vkvt3njOMAr/
TTCs/le6fi9vRj+LH54BkSCcQHWGvRYfunV1fxPp8M2/PjjLywuQ9Qibh1qyB/w4Rfw6U6UP1/3G
cUCS9oNdRYGczrZgnz0X6U0WPQWOlP4BxtmZbuK8Y6PweC7Nuau2Nktct9ru7LkBRdylwWuGMTSF
BZ0G92QPmUdjE0zV2czvvw3VZrX8EmTKeWyhYAO4jLzunaim/QE1AtudxWZwtqnR6d8s49ZPiRtM
61uhV6CxKZPgfhLgKEvKYclDuCztymthW3I82I5s3mnQhpsxUNbZ6pfB225zrP2sC1uZgGK3e2KH
g2tfAUvbbTqFYo6Twh/7KyV9lDVh3e/60G3DTgG9l290VDqpv9RirhO0CAPkzDyUQoF924vuHr29
Qp+U1E4FeDT3Tu180WMkAcWtivUSr70BQ7dcFm+XbeX/h9awdxcQYoDe8RhnxXmwSKqidtj56z6E
35LPRWYgL3Ft8pqhZ60VbS22v0DLS51KJx8p3LdxjeVFHlnrXb9C9r5FdVF3VzIfFvVu8iZuiNuH
rO7OaXqJwsFmvxhn5Qwn2sisd9J2o6s8CDp5F/bO9GWdbK5Ce5XYv3pBO/vX4+AYKErX3ObVLvki
ly4eheZ073uHjrVH6Vb+1cJoLiAaaDBOpVRyPQX9xuHBQUCu1F4AhEfNFnjHxUNYmaLdyJynXXvt
xbBWs3W/diWHHuTOrhXbrQ+EU9Te5N62ehHqzimtYjpIpkvxlnq1G1NnC3WfWhaqoGWBPJOHWS1W
uvdtrw+BSwgXe84MaltkZokb6jK88pfM0RfFatUZ+6qzlPSSqMG0on6eEHLU1LAI12JQxny21/G9
04qxPotQFcnrtogC98YqR/aG5zwAzJ7Zt+f0uTovgg7czAlCb7vMAEKiAbStW/+K1Z69jfZlffsC
wYl65mS8YnXe+5UrHsusKJAVzBPqt5dlFbjEFtusGR16VfTYihLoTYvNee/AupfnoL1g867yCeNj
IJhFQxRQmRW1YFzdyWDmXjXNT1vZ6eX0rNF9oWacyH/MhGcSidwnt4u60H9snMogsSPwfNJXlD+r
Y4PAP29/YTADMhZgV+GVCOEjEomCpjp1kbSnyybOWaZNb8E01JvPwPrZ4nunKnbz8h16Ak7EscFO
Tn3tTnft7gzrp3kNPWsB6BFS3kVdvM7XYq2d90FVtX46j1m5fY0smIxjFQ2u/25zelDgYiM39lh/
OmzYj6EBii4pgCuYKz5sjmQFKy/8g8RcqjwRo+p6L6nLpbeqJMv2BmzeqkX1ph4n0PqtBpSE3W73
CEii8rM3jW2vQG0g5CoCINvnpdIvO/5/BbK/Uczju2I/+VcZ9BNN+r/149PjP80XDEv68pW/SVLz
sHISJT9wsOuTwJCV/i2M5eGyIc+OQxmPP49/2VX/UcbSXUGE1PTmuVk0B/4XSerhbqVJE1kEUlvI
0tj5T0jSV4mcoWcBKDkLtk6XevhVWVo5vetPnm+xl1l+lZTVtp/PsT+9/25M3r5kAt8L9F8lP8+H
AW0xpC5YCQ3af9yidweyZtkX63zaYQBl12wHb7aj20YvaKF+faxXab45VkyGb8AYw2O+Tge4F9UU
E6bPN6eLb+1gXK7Jl7w3MFQodYMGLeuvD0ii8SoDiQUWPWARm1QfWM02Gcp3MOEqJ/imcMzOy23M
8iQbOnXVjTO6is5qOpFGMUYEmwYo7sme0a4cRF1X2xmSL7c9G0QOZbYsvkYrRX38HMbibiWibfFo
P7VrOV4NSG4Qs+Xxmd6BLJpgc9Grre2bbXSad7Ws47PaGtUHeMv2TbyM/cnKGkwAmypv/Bwx3sHL
2+JsG+zmoswnFLNqat65lr9/jatyfyikPz6EfX5tz1t5BB5vyQZq+3xHsnRNaRMYusub37nT3Py1
e3t3i+S5+uDaZZW0dlafxFC0qVM2Szp3LVq4LutI+Qb3LFrsLhmHTR/hQHvkct50GTqqu4Gw1Imq
pfdoUyad14EeDvto6XMAbewE/hpnQRpZbvd5gtm8CvZmfRd3ezEn9qAjOL/IP9mTO34kv4+1PJDw
htOQhJvO9fQRoFVs01XR9tUpbMO4TXXGPE/torN7GJimfZrHkKJ4zqM/qli6d3Fux0Wq7Sn+UkVT
T2IXj2GbNO6GVM6qyvU0LpENe0Nd+ySLOhJpiRzg1q6XqE8DP++uwlnPl9vc6odo2+tUZuV4cN2a
uVftORllWYnb0nPuCpTXabaSdpKRBciv7PFjE3bLqVttdYqWwBLJ2gXNl9GYOIq2+LyNVX/IwbMu
8zia+wQqvGiOE4OD5Kq+Hupm/wOHovWOUna/svcMqfS0OvIiaBfbOsiyyuzE6qx7PyjFRUYGf75A
WRy9rZRXFKbzF2gO9SSdraqPe74H7dFSZfyGIZgORRZ8HlSdakePN21NprSG9RfbW3USSP8yM1yL
lPmHeLJKJilghtVHyPesZk2nVaMddH07jbMSCrJXl5U1+l6yqnzDThJVj4BWGR8OP3nZ7B2Awrfj
GgbDXQb5cRVQ9IlVayfhmY8+U5vVswp3ufak7x4rZ/m6NrDnAgHwtXTb/Umt3ZZyZ8VTv0p5W8at
e5C7UneIzKy0VdHdgMr+OIv9T2sevRtYTvfobvt0Y4X7ftRxoO/bNp7T3ImX09b471rd/BF6Weee
lzLSi5+ofCm2z21QSjdBxjR3h2CWa1UnlHi4f/apWsj1GimOgTtDU231EOxXka639aKmSt8aUpjB
tpPMsvL9AYmev+QQNORR2GisbjjM2zJV7/2xinJVJ6j9o0XDlqviGDsT/LbYilGmViZLQT6BByhW
Udue6WUPwj9Xy8+jU7hJV1w0kZ5sGHVri05TNZWDj11IBacccji/W6Tgk15fLvkN8NlcJF0zthpd
AwSBl/Qw2cVljPAbleaEHPKj2xfzWCV2m1nFUZO+uw/VrC1xGlZi5JdwLbhRBYJ0643c0GiO97LJ
2mY4c+JJfrREL+/jBe3FaLeE4a4Jxfliq/ohzDZrTDPPzbZEz4GHXnRB4K/3Rc+JsBC8CmVsC242
XDnrKs7dxrLDZJVbuR2aHfrbLTrQlWkwb4dZkN0jMtOfsWlkEWxj2598CZNsjFxFMvstVqS59i/6
yW7flCs0iGrmvU2bISMbsyLQ88H3SVRD1AEnJ5gwTI1lexR9rNJ2siMj7wTktLIs/vQMdw7o3O73
yUbHJ1pr7g/IFxoU+H7/1QeSuuJEsFRJ1+8u+y2mSp2DvC6O46a7i8iu49talMFjDTBdJB7KG4Qr
YfPO0jKUqYwazg3Agr8JSzV/udFYP3hICd7WEl3SIdqb7j5vkBompqs8MulOBjPr9hsL998s8HdZ
YOyz5/8iCwQK6P5p9ficBT5/5VsW+GycBKE2Xec8022BnPI74yToNSo5sjCEcQFY2t9ZoDFJ8q3I
cBTmL5zDN6mc5+B7xobJz4G4QJj8J0mg6yLH+x6/gTsigwEzQmmOkRPE7ccEphnCCSkRRL9T9vWK
giTSqqnbBDi1sy+7foncJq2GUO3zmUT/2dh/qIgmLUfZohh+7za+QohA6w/bPdZYHXtdsXRwVkX3
ZYALIFDpjKvEmdNer3578j0NAEqY3c4rC8aqSNsXV9+ImGRaEOmouVX9dVtvFWjLUrKdxVHfXglQ
hTckVYt9UZUByi4/y95X3kChbAV/WlO3nOluCfPUXuNDLKr+6lkk31Qrq0II6b4vUJu3aVkQtpK4
0aaQHJf4qL2BKrQed5K2oAZc2OUiHu3eJR7gSV2uS7ugrHMLRUQalxloCNeIXZ+161KfrctYRwcR
d+VF0ORDeBPHaqnSCcvG2WBZHb/Zb+pMjXKZE6tGyl80vjzvs1Gfqn0Md2jDlh9G8IY+tlmy5dYV
WftR6c2500HRLmedqtShmCZ2iryHYkinfNuTSTbjoRLD8ifClu0h27swSMd86FfAz2hFxTwKLtTP
7Nn9M6ur4UoLpz6bXKThviOXY5D3g5NMzniluw7rCU8q0UdgQ6D7UmpxERCHHuIKuY+rdDydlZU/
qFMxjXaNGt3xsZrhGno3BPLoEgKbM0/VGQo4saJ7qlSI26KqkC8uzRIie/DH7oC6W7C3LM350GXF
Yc2XOTq5WuujVlWXNrm75KfNVTYDnfe9SJ2p1n+FWWk/7sIhiApW48kkV0eQlg0MIMaTFY+NOJu7
tb932rG4xJ5W/9nZVZBk9uLotLdydV4vRW4f3DG8bZptPMwu6MVYdCGkflE7TBowiuWY5/Vw2lDM
HItwjG9XMfRkNeOczoOfvynibA2TzmvkfVB7AvlPMZMMocK/UFnlXqgmxEIA3vCJ1TAuSVs58VPW
LA7p/KQWeZarwX2f1eV8occmPLn1EhZJ3GbTfeQvn20trMOyRfshi8atSVgB5UUX9h6MWr4ucZoH
kXPVBLX/RhYi+miKirMF/j5LxLQ7DpIzF4ki+6N3mLLhvUDCeDNE9v5UqyY7zEO+PWAmbM6znY0Z
AMqOq6S3dpCt3ppuQX3am0FgxkpUV1Vl4i5llopJRgenyLoPQT6oRFtxe9FiVfwDfS2Ie6Sy+k76
6H9QkvRni2rOVBcxD8PMZ/v2pf1OFMOc4lry4hN8tauJLJmTXaIcqtCIqf52bLL4NAV2/bXF3nNB
vdOlazGghV+3OGkz9bmyS//gbZjlRFT651Udx2nnu4+r3v4Q9ShS1LjxeogXNxzlYfAE91En/VD0
c/BWTxaSfZ1IEczIeJ9j/X93xZdd8fP3TaP+bt3xLAc3/v//e1N81Y7pO+25+d63nTEI/oc9DAop
ZL/gCYj/4CMOzwc1dIkdxR6Cr+A7eITGeR5kOsQQj3T9bld0eAQZbVhY76h1UAq54X+yLXqGOPiH
1TBHBBehrvdc+A0k069QC0DxsXW0FF8jJ1Ow527v94Ruu4e3fxBi7uUj6iMxndphmzb/oNxVFCue
3Mx+ylsstBaVzypxtRRimw8yttrhXMdNPV2DdvbWlnRyFf2TkKrCzmUFQY27Pg9D3/kaUsbMd3VB
pfUYRaLPPnuNNwQ3OU5UwMHGKSdOBSne2GAHtpVuD3ktRtknnQZJvXLCbeCU86ZxtktI4Lb6y5oW
hK0vuCBO9X9vrQaI+mGMaLbvGsjFh/pn1G0DMH0HfYROU85FUERfM9211XCuGhTy57W/TGN4jo9Q
AffvJBXlX7WNwSz7DT9oOl//ePxnWRiAWGQQGE7mx+PvlRcRNYLyS+VIQ+PR4EB4xNPYtYbqNEJZ
jOowFir3iwTvI/j6W+172+Smjr8H2sM1ioRNIqgcPCh7ejnCRf9mjH5EpPwQktQzqnrTtY6HeIWv
znEtSsstRs/6EljjYruHfA/zcDjVEaivnbSjCoJPUtiZemlq8P97b8xx/RgFuQsxBiP/+rj9vHVh
Z3nRFypOzGDJAhOMXtvP3DZPdFXO5W2bFUqpBECaDjovYfH/PPyPSaW5bOz2hvwmEwbz+0kPgNHC
QoXofbHCOhw8LAx2gIB/ji110e1Ie25Ky+kcKvlhm+/lZNs7puICTtb+j88EN3DgByAJz20eXxGi
aPhIfTZ7/OIHmiWHlTTYHTSPo54nLFdR5gefjMMa1mYK0PB86uxtGeMj+k+717+5Kz+ChQyLQAOB
wAmSPuDWvFasqKC0qw0B4+cs3iFozrqhb7LtCF43xdvZFo0rU+S7uPv2Z/jVeRXJOGZsA/+YhYri
7ydGOI/3SsS9sp4K9KWNdb4qOJQiadauYJ+ddeXvflo20+b2CUU9IqxEkPDO900fVFvaWrAN93FT
gA5g1utG965ZynZ6+vVpmnj6XbwNjUiJpxLz0K6QGE5LiB/X8qxJeexhX5/WUY1MAnuGqPGPNmpt
YSXr6OGb710kvywapTvzgux3/s39+WmwcLUgX0JIAW7v+YS2H08D4mZS2xR0TzCWFjG8InrtGoGY
rTZx6WWgGI8T2IZ8bABWiahj34yOOI+Qzy4yGQqirYn8W8G3gOPq5dLHhtf9TvHhvF5gWLh4Op3L
E03Q40EHvNqfVoqonoY33tOE7MZqjpWa+np+O+yq7ME70TFzclbYgLEfoYSbbjtEct+se9332cUU
j3WVp82+29tlUwytQpdNFZpRq0FH13cBFNkOJ+fFKyHRtarNad/YuDf4VVlmmp4Ov77/zo9MPpEq
wBrGA8HRpsLjM1l/HHlmZjssuEk+haITlUh7ngHLVMyyGTt06hgunj4Q20v0RCTN31C1EU56JwOV
RdavvGA4zdr7/RryX0dxRAYkI9TaUDZm7b6aFhKUv8mKrv/Uj6yi4eiRFPvXrlNAmnrTvDEccYbG
/AHX8raFyYy1dihSAr4O7vJhz6xzuvNUqAQsWNSbqAxMgrDSHQjwXs7C3J5u8mKmED4vTD/9WMn9
Ya8DqWVi17XZtEpGnxvUtXHBmx6NbvaHqEFjlSWeqHDwJtNu5yo69AICHVPRbO4dnQRKEozh+fBx
lFvoNmkQUPETHckDZ17SbIjbqnrRyMd1CkxTFGgEZ7n3vW5XV+MIqZnUdTMCBFh51qznuc/m+rGN
2sx/WKixmGRhlJNnLENr+Mtfz43XUZPRD9G3mu6hWA29Z2ned3mGR3MTANm+/rQ7zTQatNQOkVZo
BL/1hUdDCALFr4/4Ohqh90YJ57Bvg86goHw1Galwp0I3nv7o7bOZjHr2Tfhz4erZvIOFLhyfssrb
mYTandWUX4cEFubpr0/DpLM/REUMjAEmL9AfSDrkqq/OY8dkPyDObx4av22UR102C+trNxQD0aiQ
U+scMbB35dsFEz4Rpy9Elx/zSLlLl/AQa10viaJD1GWdRcH96oFUbMmknWC5U5Fll+kgaCZwySSi
yUpl+0gFwQugM1nseA6Wu24pyC4uskoqs/IX0K1bGu6F2Ng9OXrr8htFz+u4FvEkWts07HNNTQCG
8Gq7lkFWtHqYwg+0F6DP1VGMo0sSu+xm3kK0GsWCo1em7SpjcJskV8+ZLQipmdLeXAEU32drYKa0
O5Q7BqGydz0TIgcwWuc01EtP74RdbJJVl+nG5NTOBs76MIbOwDL6zU18FdkiMiD0US5RjTtIk+lX
oXrw2mbvqtb9ECks8/1J9bk5AQV6Ypbu8zrGF7BxbhkCD5Y4sdKElLGnb8ajVTik8c4qzFvdgEng
sY4r/JelBq4bEui1LrjJhpVPlYVnLnHLES3RLigcvVMPxOXRbYP9gsv9zaW9qgC4NJ6DhtKMpYLT
l3zvx6CtVumE9dxtH7x8MZFKjQNTa6/3svus7AhSxjgUh/0B67nZHxsLOQ9CjaCp8+24N4Gj8lPs
WbP+QJY6Mhw6rDxmn7fsRJO2tGKmmK/r3kS3mbBpXGqasKbISDhgqTJ4wJQay2EokOMzFEqFhaVS
BCsVS6KI0cCp9GV8TCg0j1z8V2H7bxKsV2s0Il0guwrRV1N22j+luo7e6RMRDNb7BRqP6PCS3roF
3QRkSmVZ5O3vwsKr7cgcEq8dKla2pX8jjMSfRNbar+H7aXaYIWrDiwnYuCvGx696vxPHTNMeCptm
7W0MeL3gV35sCHqMEtxNrd6GAQrR6pQpPyIYGNne3Ug7R3aAxmLhqxVzz82325ZjcWIosci1rBVW
kbkduVzNjYAddXiJtype7uyu6TgTFDLsTcBwpk799WjT0efHmMjFm02AIAFaTRb0urIhHcTCYuPu
LIotMGqoWXp9mmnol5vA3f0RgrsYgz5KYsDwqkjGcSiHN3Y9eyvYI9mOdTnmjeVfZ00Rein9/9b8
s13CeOts9oODDNuu/uKjihvvGpjY8VHvTq1v/cWxVwiXqo1Fnw7kj9N80lpEy8040AIQoLexG+cK
6M+JDy1GKLrgrQplUNIhq9qrBCx39Nc0X+XCYkA2rreatjai8qtT7DqzD6yoNt8g2A508lkf68LJ
yN+yXF2oIiQzwwZX632nrGUq9hewYBndUKCsg9MShznygsZa9/caH3L5MPt1jrnPV66TbtSn3UZ7
QjWBjpeulmku6vwca4s60FFL75ioWts+c7RT4CXDTF3Yxx69hv9hE0surQ9xZ6/r+xUkT11bk2qt
O3aMcP6CDDgYP+wYDdsu6YGSi+kdDQJreZaVoBsnWptETZfEsvPcIg3HfRqiJ6epovZLQWeJZT0w
VbbhazwrWgimstaTU52rrB1EdKAOEHVwljU4Q25iJ7SkPFuC3p3q4msRtZ5ilFe8TqN/vXvdwpTe
nXHqi3deYKvAPrat3/fhxQwFXdRXrVjlkB+rJVd6AQ/P8rI8WZ3flcGdULQVMn15CkOMrpRTMkHO
abOt11NUatrXWH4wgMTjz6/wxeWThYgXby+7TSpj7RNgl76cxZ+dNQdiumByaCtDlUja4tzMPVlX
nKjNi9bgtnbDkBf8JuZNqywxZCXo630Ot3eTPzzt8xAjpq0COt645zi/rTCka4aQc3i2Ai0bPZm/
mH3RFlbJ5eQeNLf3uGYbLVrTShSxyG833es+fFtlVqXrUyg9y+0v5LzF0XIbVJ7AkThgpiVwhaMS
haSVT5ZZ+6VPayZGytoGQvY1UXsoxKXlZWNYwxThwq7fghRXUXbUFYEgP3YlT8UaU0KWOaVtsWoI
ITsvtnI42L2ssOq1yrZE+6eb464eTo2BcT+gwRgG5IBhyMi60Vyyg6QO/bH4Ec6flCWBtDc5vV9M
XD1wvdN6wakqtBkxr8aYGCfdBO983zahCfloZfOIHpVa4ZQ97phqgzMFR8Dn+pdLLZTYGb6hCvkf
e8mEQYdeJg5FZuvg6A9uHdN7U/zh1KsZ59aPK7Akmg7hqjxHNhgV/tdhoKAZTmNJg5sw1RGyziEt
o0LMaDk7fx5mmqm0c9kyXlaxd2fFjAJqvY6q0JxyyZ3u9/uAmcURPP40PGXWaiZYQNc27rzYLN6r
48YMzbI4fJQtNho057AgpuUav13POHre8ATgVvCeWPsuuJcCEbZnurcAACV9iIzVPn6bPdk+xfxk
WFnm4jK1PQ/GzKwZkWE+57ix2IX5L28S8pr+Z6N1/22orZeP/z3IL58DKUBoGrp9wwk4rVUsT7KE
tKZLTettXPTg7ivHyl0vL+17CvC8ixPxcqNoOaWYalTe85hftA6NgATS6mLZAlqozh2jtLhNzUfc
HoxtRFPlZUuMpHMzSW9OV1DeRDhkD0/xywhib4arOgwv11S4JTVa2ndtoJ3zbcZyz6J5ubUv0yPI
ZM34BH7JN44irM3Fr/R4Y57mDjZiEgm/CHhz6wY7LD7sqHdnBfNIwyiG92Ui7fMGyXLkIs2vOOU4
8T0elgBzkUyqMKf+MqDWrnf+o8O664dHC3evrC52msWvPaYAQCSbXhQzItirmBarIB8THOVTuYTu
8OQEecv0mQQZKxc/LiS7txNYtvlBjL68ICmJeKlb2yyHZhfm/Ns5yAv9Ya7zOi9PbR7xu8XgObl3
LqcNWdal9zJXyooWT+HZtyGPq2XkdNbSk/wIO0DHwau+lOzzizPsgf2BzK2KlkM/WKotU3vKMw4u
qoIGE5jce7DNGsAAyIbbVMwXYZeb5UxHCQP0yG0OqugkSRbX7Y0XT/XandMLjJYSaR37dbMk2ZRT
5zuxM/N5vMkTLySNor5phpl/t0aD2wlbO0BFA1h+fYOYNgMU0GPF0Z0i75aHAM0cVUC27Wbu65hQ
Xp1Wb3CJMNFY1HN0rBu22Oa4Wm0WTxc0vhn39SNq84p4k9ddJ+X5Nzi5UnUxVqe5qKl3P2/+xKM1
z/uqYDjOvOc1M3RRzYAhnZHZ/uAVUafVh8HThQ7O1culr3E+MUQeAnjJFUm0a8iGdtshykHpmuFz
VpTqYwpeZab4C34aTVIzAs7smutVZenyMjLB+fxQgj5aCYJ0cOXYp/NpnABZbEFz7fXOyCcw45oa
dhE4ge+/gSy7A4mWneZ2GDP3Is+Gnd/YX6C3jLIc1HCAygOizBxYtE8wqLJrU1UDTIjLRgZmPSl8
GIDwuYwUodILMuSJtBQk0lQnaj0zeDMCOMbXnSMJFl/Vbc7Xx63mKj9q0rPMeqMzPOblTexVBqTs
Zra761BmXqDe0Reh2bIjrmj0N6dA96KeDkAXKG+TEBAo+OTnHi382Ex1zM3fUThyVUHbmG2jEZmZ
bqM7Oky+l5GsVAcS7ZV26S30RaVPXvhO7qgD7keSaVCFvUej94l4y/yydL8zAljozDVkPaKD4UR5
aVCquiRfJbOOm073n4J4KwbnyV/roL4JgoFmCSff7SZl/aVLBF3ZkR2NXjQJ7jM5WGlUIyB9AJHU
Ur3HyFXleZqJDa39Hb5Uxxu+xLjsB/fjhLRvtM9GOS9NTHsY+so97P6MsAiBeUDBkSiaTJNT4myP
Z2dmljdo2tOFNy36xYUaZmo9fLuSl3s59BUAcSqEt5nLeg43Nd3RmG4xPVJ4Ifs3i7ecGvMJnCWM
GWy3eU84No10YKdpGmM0XKATzZHK3XAbJU0hWco52WJ2syvk8MeKhWpWJc2y+cu3KUtOSSRCQmb+
9ALBm3Bq5em4bqMXJo472tHbuaArZZdoaH9u9LZnsXuhh9as8tzaDRw4wRPx4pOWKbpy2sxv34Z/
oAVlbM4cwRxf/XYgMdJk8Z7GFtzsl4qtLas9pJFs28/+O/kSsOQL0DhEjgGjaWpjQMhpDEbfPzR5
g4YhKQasBvdzKWgUkygNi7e8Kd3cpHGFT/vV+3CpzWnNzwvO6iT7SJKJ2Szy3jU046HVOBfo9Jft
rizRFExt0xyLqmY1QosbTgIc2AQ9CePP7/qTY1WXeNrqMPoN8PWqoDfeTfhW+6Wrl/MTrFwoOATw
ave+oMsIZx3m+cpqwLta3wyWb1ZQvQC8FMlSDubcf1Pd/VjbmcMHhqvhKd40B2Ph/ognjPPaWXoK
gapeQmMFBsxZUAewkn59qFcAOqvJphECxwKy4t/AlPXfgYqaLnxRRir59xyx5dp16dBnvn+LJt/M
7jgozE2daaXKJPFHn1v2LTj++lx+hBDwazJ/kHJx8dDhzHP3x3Oh0Y0LfFvl93QnJoyVKF0I0dMU
0Txr70idfzfOPx8QK6IxJESxC7housF9f/GyGG0HIVd2N6wtG0Uu2fEvUI0y1b6t7F9foGNgu3/o
HXOFYLcvMjeX/vWvgcy1rvy8penL3beIoQu6UNOvOPA2IU6rP0XLqeqzfXw3a2+rDs3cmnjujYQG
epTQRfM3qNzrDnG2KaUixHMYEzB1/2SO32Lb0uHmDXf1y6LS5HWs8XWWGXG9jJaSW1D4CJzcQ+yx
OZBaWIU5kar3hpmOVgOV/Uk0XifsZCW0IGke+oGPsz4y56bcPNej6dgLn9W/hNlfD+vr28iNM65f
AWPCw05+cl2z7w7KXa3lppikiUw0UuIO9pNo53ebFc3+b1z+/+54gk7q5vENeI2DV+BsuJKNuJE9
33zb9tbcqHRsGqgJdP5Tmf9H0JqwgfzNMxJZGHRt938KB57OQKKXsmK7MVkwSbK5G6GsWRf09DAb
xq8H1MSX76YpEwL6yXSbQY+C+PI1nqk32uKOu5DnYWuNUqRh04Tep2BkwfxuCf58KG4djUNwh1Pp
/9R0r8ncZpvzID9/SUUWATrCPHKHhpdfX9U3KcZ3FwZWyKFonoPPhxDCA3d/XPC2DS8TlsV0Nu70
U5+OLiJrhnK28eJ1f017C4eedlMOthonDa1vnCBRIldOc8lujTA1TzvZg/xcuT7Yg/22ydBYdef0
A4YTvqGBu3TWLaVL2ESaMtBkg+Z8leu3w7Gp591Vqd3ZwdQcolEAtV15q9N5wdv4hc+TAcWId4so
DaPdtcyLJUYyMy9B6YCJVEg1zik0wrI51FbVcyu+JSihxdeKRL6kFWTodNJNgucw9lJqSB7aAeVZ
NC6hm9LQpAF6ca3/x955LNetZNv2V168PirgTeN1AGxP70SpgyApCR5IJDLhvv6OfU5VvTIRt+L2
b8TpHVEiN2FWzjXnmAy0PRbb5g6EGn+AEcvXwZ0zNtdhjvTr9ekvWI5yt5tA9yD31aNqwbUBfIy6
MiWV3lQ6/pvkMfDaBA7+5yDzx6XKZm3m8wV8cX2JB8PkDCfOFrVPqUfY80+2hAaYFEy2FWWeNAvp
8PKAnt9UzavD2Bs5d/6qIlecKt80rmLAOEl01vXPc1g0r6MzpEWtW2RXFJiALUNcFSrss+TKcpzN
Nh7IfHn2QzREhOh3+UBgClPgGk1b/8K+4brRYgY0bf+uVyNLhJdSoDaD/yZc7kb7ggStVSWtxdD5
e+XoOYZnz19m+4flLasK79x2zsRjF0VVTRyjA/POSZgHx6ISwPTs0nddv/K7TefF3gCJmwbKxJQw
mllemKzums03dTSqEbRbU80lp+kolOxFIduOB9ds1PzpA4VbizRzGbgJ5ARdK987lBdDx0Turiu3
vz6LBvbhuX8Ttjy3q31XND4p07/OWQjf1zkRJNn1pfPnpdH8MQ12AfAcJmqCUCRrJmn6rcWTLO8D
vg1gxmAla2OKXniI9+Gz6CKj2bclAP64yPP52VtLr0rXcs4OpQuXuDSd7dTKZTqiZPRPgfTthHRE
cReUqjHRjCf5knFRH93cI2bO3Vd84phu3nOz7NMlskjQho2jDhx2kZTszruEwvzR19yO3Sz8G/gY
V59uUfDbNQ3w5sHi7qq+1Pdb1Shzx5WrdgBlnIYr1m+/MEA+25YrLtI18ks7jWrnjUjQeF/y49Tr
KC2iOXwMRDGw1xflTxK6WdoUArSk23Uwn6PhDF+i3QN8YwvcCUylzKFrl7hVF+xn/spTyHnsUy69
PuB7yH4OUd0c6sVqoBtGlbcvKrN/FrQTbXGDRAPP1+nz13nZwo/G6DyO8rp9mUO73JkYf88UrRUl
4TnDuXGR6fZSjXS+VUH2iHhY4ldSTvTTYtXDecYS1tMET7Pci7UzdtbYqqdxchEceBSk8Oz12RnB
9cdeO4dJFpBZD9/LyY7WEw4E/TXabmXtei0Ux5yyLVZ8zV74K1QeRl4jM+S5jbAjpK6lqsdlcmrO
SS14xJEcepKFRf9hVqO4gVxsXkbful6hmXfdoebTfF4YZ2/NoJ5OqN/Guawp5khDnn4/rZn0eLyB
IqFDAF/h91kM8y/M4ktil9b2MY5VDz40E9gHt23kyi0aAcfCIliYEvKvl7Ovc8D7piXKu9UKeBBz
pEomCKfOGXg3uGu5DHJvC21fvKtPF6X3zZvXL1Nn2Z1rcftMo1Yp0qJZxvmCQ5tgUe/s3EB1dwKq
wPcVEtK+MllvE1/TNR4IoHtljuvZ0I77wWa6jx276Q49QkFsm616XKyufqQjRZFbUSp/HYp1eJcL
XKB4WPSSZJYkW1fx/bFxDdHcuPGWYkvcJZwfInssmgQcbPVRtWKLWfK0b11fDrEQk0X8zw1PwpYh
UWsTWBr5u48x9JebCr1/Yu0AlQ7RR8WZNgZOpDq/8UOD8FJj1dGHNBhq0pD5jIxONQ4P/uxDtbQH
30+icguOyuqLB3w6eDvgor/afYeZWS/WoRKT/yGd7HXmnPy6gagND4NwqUUY2vzXygdyKFSg9Y4x
cH1WMoJkLd2BjW2dq9gspunkRzijB+ZQK86DMXqNOhV9OotwXip43p+EY7dfmgs8nYLevnUxFhxM
3hTpsAzqmfnSiIEWTDeGHOsfmwmb0KEHBWcWcjIAcOJ8OE15IplVGaIHebV/DFjMJGLsqkPtafmK
t8vh+5/ss2V2xNx9Z/yOLjc8RB14Jmttoue2pWMqH6uB/B2PXI7BREg711Rnqd35oRsz+SKhwnyB
sefhYA/rdOfCedrhnZzvLUfpyyKD+VSCuiD6qsPukPkt5MLBx2GJ7AFCkCKaG9j+8nGzw+I1RDr5
PmyheuGFnx+52YLbzTIUHia/3ANR827YcMPnVC1EwXBbO4frXXb7LTf6hxoJ/iFfegFKnrDqXs6A
eYXSLhFcb9tuZOTqC0alGnWg7V9yZ4tantktsN6ghknJzi+ZxObeh1PuoMxL46eRka2CruG5WxnB
sFqYddNAI2mHN7XnTIHamT2MXQXhTWQ3syHyB1SW5s5w1+6tUfKDr8F/r0rrbWyZYCodVHdLVGG/
9IRVnqNe2D+0kek5aWDJ3mL10a+lPU3DoSAp6iZRYQUXl0aTcB+ZbRed2yIUKXtcmjIm9t0phMUW
1vqmoilunay76w32/ZfVGAI+a9+c1TUuPLHosRYJ1gA8XHvvLK7xGODZJ6lKXq3fFZGQT9WVO7lj
5bsWl7ase+pLZOdhQswyyzgE0zhuT2vYEQw8XEcPM42GBUJHzafWz3lNBUDoyyaxrlybxGt1Nt2i
llRXqqiVv8zBRhSzN8F8YtfLrHS2GBHBj3m+evNKTn+S54gUyvMZnPIOW9FxUn5w9uzF7KqXzVkz
e4rXZTCpALB52Jmn0GUjcBjA8su0mEZPP/8JYYHb00Qylrj8G4KRbrQ8lw6umdiG4fz4J0Nl5qBZ
JeYf+JQ5qpYusSU6/u2/MlMqW1F0ZtE1oYx1Gav7ZjX8aHP4+DtzaVN0GorJcGkJ22vvlXKrUKWr
D5bXRmAfe+6HkPVmooGHtKRsdFPc0F1AFKXtkHmTTS1DFzvtyuIn0FV97ErX63c5i8LbukQmTf+B
dewDPw6QxCppnepcCtaR2guob5jZfvvqX9jGASlHpLgr1xjyhPw5EYFKHUle6ND3meXsSK7a2k4Y
4QqjT9jNY0Wb46Dwn1bD7QMGMx2uZZPwJFX8gR6W4VJ+oVtYVbhzsvHdywdrgZrSBlZQ7IRNZZx3
axmTr1/Z5bbZsRrgdOTT9GPbivw1L8SPHJr6FXw1t88z1o5dFmbyYPLuMHlG+JLtV7BdmtVu7qRT
6v1UyCgRg9hovMKlKeK29dpn2TV+KqW/xpr0B49XUiZfKs+2fdA3bPHyJbtlwRhSQLKM1yQ57xr3
IRoL5znAPyTTckLq4XLgegHJW84/rV7UjwIgTbgbgyC/oV2uf9bDqPKdJpOUEZ1u8yAmxByd2r4a
Ursbmn09ZB6HUNPaRaroL3VGt4ddL+7FFuwsgTKzu444FZH7zqaPTgf6sC1kwGNwD02bmtE0UAph
+f0d9sEZ56KcqQsbZ3OBHpNXieuPk4gjq82wkOKH1KfR54fbrWjczxu4wp8Za+/hULFeSyX35Ayq
pZZ3vOR595d+3dAexHjBt5A98dIp9xoqQ6I7UbxVZW79QHhb9nh2aHkxo3ZPp0r1YFSmTKbWL97N
rn1tKoxgOee2fWBn1XcgBaqPPafvvztmJs/adujXyuRSgchGGz1nwuaHzk0E7pL2DM66zn3FqeQ8
zVb5VRdO8KPOcuu9tpz5ZmJxm3pi6E8OivEb2rtNn0e0gQZwKnO49bPMYWzl2Xi9Bt0vt76ehVcy
xLy0F3v87CfQ7zsKudiDoiX3QG29ruyTUUI/YdW09WiFwVxZlE3xGIl9o6y820aM9mdRFKqOCVxZ
XVw1QUH3FX9vgvrFNVGsgri0r+2Abix8nBTP8PY+t6JX3ygX84ukFo5j/uC9O8s4IiM8HQ1V+6kS
lXEsB89+vdoGoIRPtY6B74l7j9abTw0dgLcDB899rzPMUH3mOTds7iRBYDwl14ybLW+WUYvP2lYL
RRmojBMc4Wb5UmrlXuGe5JimBSLmz4ml1RSzkJt2XTURiR4ARfNuXTZm+cCbfoEOgcjfBoW6uKTE
Ocoyjai0yQbD2xlDi+XX3CbvTY1N8z0Q00IBmDOmjWkM5p2eA+uZ5VoYYQpihIt9NRfNYWamOvPw
6+bdMhQUlAxLxOSJicPo7xwy30ZCfRO2orU1PbGTYiJggCGFiygB3lxUbj3t88lnk9LWcOaZ0eTu
eoqdkmwd6OZLPKfLtvduhPt/b/fWPKYcKrJ6jLl4+00k0tJ5sx4M0wa0c+9rcNtxbQ2l89HgGjW6
ZDLCpboWOXX1Yt7WUAT6KOGwvbgi1lvRjjqB5Gt6a1qwvgqhYWHmdte0m9asrS9rmNkOdT2a85d4
aCbEIRAFuLwjvZeaArz3PK/dPk9nbhW2KIRxnE7G0zL0vtrnjGrdSRfaaH+Pw7hM3q7A/tQSGB9Y
tT1TmsPq5QDOp1RdKldK0CqqRgUR0zcXKGOpScGBjWB5s0h+/F+tEQUmn+NYkVQH0rx47x5LpuL5
T63WENd9g2qiqzJqW9kiLrTxXjf32AWuaxDuwy34mRP7XPwDtuqN+22wxqj8rsVcGEXchehcBgfb
rJp93hA8jtWbLtATwhvFPLncmVVE3Vyi81EP9WFjucVvizde1VefTqg7gNVeo/TaXSC52AblCD0m
izHB8wL4/dlRnij9nY9PtXTOptbD2mNDKhUjDkeHfNj/kf2zcen1aY0J6dbGy8XkLiKemGsEcECF
7qFUQbuuAhF2QkgtiQyTEJ7pQ+2AozU7MWO4iZAOuj682Zj8wl1mNH7GEmzKIqFjyx0idxesm+Me
WPu1byLUzauBuUbFdk/2DMwb984Os0n70+yudWSY34Er7Hr/Wm02SWwqS7zZA7vHjezgHyb7M9nH
6cHDHHtEBi5vejNzKLPy9W1lrWu7I62JV2uK2AMLo3muomUOTgMTXBA7nVjdeOnmujtIZWJiXEIx
09oFr/Sn2Ezixpl0ocP5vEd1qpxtfRppWVyYD4xmxwDKATGrhOcdpO+qNs3acPk0tmxZoYLk82A9
hXVZe+lcdt2XJEBOnUk1cTKgGXfiMCIrq9gxTcgRjL9XTz9zY7kKLgzUdpdsdZHviWlNmbFvtRXi
zbGBxiWZ6fb9zl3N8WiNffC9maCNjUmQ2XmfoCeWHgfUANppG/qmTm3T0+od5wOuiVgKTHYJlo6B
NKy2bGxFaFt3OQfvNnYHxvDbhX3bQs1UHeyC2m/ORj72ONm1R7YCa51ocW7Yqx7TsPMiNlKGKg7E
FvjFBOD1Ywdr3XEQzVAlGr3sc8OvwLWRRY/aMPtrXQEVn5ag7ZdfdupGWRjtKqwVvwy8S2iHlchv
DB7D4w/OlnPxGFStvA5djl0emWB8YIaBV37yiHTWgzO51VNPgcAtLsn8Zy4tPvlw3hbcahmYPXoO
yiUWpTm/hounH2ZJvdGdgMbNcjgA2T5zTZNVqL3oyUI9DNKo6ueThWZRpjPWmG+z4xIj9OrRPRII
r3AnSu8Z+E+/V2Dw3305WnEUYEMsZLNh0B+3NSZxtN4RqaSCEI7IRKarIXcfR+UUUTHsS8xpY7fh
Bs2zmcQuEO6rM4LDcCK6YLX3LIhYs5oOucI0n5yJR69B3AGSPwQ+HTv5SKFx3q3jraOFvsltC4iw
6eUi2OODEC/zEihMx6rjp8QMEPxwZQGkh9Jh934wrgPvCMW3ixmp1xJsTBbhRqmhXdDaEVYYr1BL
HrYWASDefCH8XT3hr0sdsy2hCi58Te7hpsM10sLWcMTveSy6nZ2NlKsqb/0e8LSYLovqpEhpNA2f
RjBqmn/Oo23OwNJzdlq7v3XgWF/CoqkDXEIZ+WppZdHFMAr7c23K+rzQivGAVa+CZRTaH4RidMea
gVJU6j7HSsISdEGO6Hmt4P1Lks87XZRhw/NXOs2lsuzV2yt/9t6MrBDLHcJV7aAFQLwCTNpa3+HR
5Gvc4sO46zGYmLsAOB5ngsgm1DBkJl19MO2Kl9pb5Jzw3mSqYzxPC0cO4fVz8+9nZ0aFduw+u6OT
wnkfMFnAr9bNd4dGgHepwA0UJTVfsCrpsYBzxyXfyO+5MYMvqsfFSAwmj1upSfeMyC4/ulzTgldx
U6eyrIN7pVV/Vt5A1IPqkhtkgeBoZGb4hmBcBlwGuf8pbDLji2uOT5Nc7VM99spOqimcr9MalCkv
6lB4AhaYx9EpOj/dIoPBifaD5QDsYWqeCMuWqUTbSiWXupsMjqd3jC8UNq19gTVwtt6LbF3eI6Dc
sRi1SXLSq3dt2GS/cRWbqeu56jVk3D9YLjzGHgP6O5iG1YuNhQ8Ox/87kZvwdmHHfxCT4q4L9Qf+
ZPUgtLlmJNd70+I+2OiToNmDq8FtD7wPJJjMcHRSkPYXRDTjZh5s+a1C60jDhYMKfWaQOBdaj96M
sHGfq8Khd9tF1KcMo7PYhGG0BDjztWrEf1r4BHKQ/OQFVbdTygqcENM7B9q+FU/SHXvXu1d0hvKU
H8Pwak2SA/FnPAILFEqqQAX7xv7eXXHSrIcZOiR7Bac3F1WcTF201XbCx72q1wyWjfflUWxSH6s+
bJWbZK40lZGGk+fOkodXjZmFlRb2iCqySt9M8d1ZG2NjaK5lImtfmstJrwsiZgyH0tu7bjeHP/yu
UzxUBlE3Cx2dgVfQO8qch00hNVY/z/GzgMCacCMzxmOqWolCc9PgYof2sE6F6H+Z1PuAk2KfiU+P
flTq+qgl3cq8xiwkqPxmt8E1OLAFyat8M4fHyaFVhd5VZ/GlfOvDmWqYlD1syLmPxBA0xzu6ZEcI
TNSUhPBITOHocfjU9TZZa8zfIso1mXuXkSzegDwM0zEjJVlFkMXW60/i+rkZNYciX6Zg+KbhMdle
fC175/9hhQ98elbVyHn5Uq1j1vjJAkwlmPb/YTv3z/kQdn/kp2liYMZkKQ2O7l+W8Z3JmaNaRPRl
VoRI/rr0tv3aY/skHZAYx2kOrxVOZutKG8SRbPBoxg1rlDFRTrcEr9Ufe67//vv652Uv31bAmp60
Kshidof/hgcsvZVkUl4GP+teXPcs7Z++j7aOGi5Eo2db9h/2lP9sPrn+i6S4+TSu0WE2vldSwD+6
EtAMQ2USl/jV/vkv0i1/9V84XifZzI9B4Wo8cJO5GCQ+yopd5Z+/iv+FOfxHxJHHRfn30Mu/gy4J
kXTjx/iPAAgK/viav5Euo7+wPCRrT8OB/wfJ6O+Mo8j9C0YeCAFkZAg+073w/xlH/l+8q3ORX7lp
k2ih8+/vjCPnL9CI+NNYeSFhXvkL/4M6QCLn/7zYJ3XFfzglyBnjb/q3ACcBENsVtnZPXhOyQfDw
TMhOTYeNxNW5yQeP5u2etHM/z+tPVnNQY+trs3FoWfNTT9FyrEdhfDRBwwGT5sO7DefZFf1a5uB9
fAAMoxvcFc00Pq3VVL60o8cOTE/lqc1960cvMtylVVCdwYHuSBgPn0DequNiUIYKeXOm6xYRYPvC
KG9A7M/ZG2ZLbT9jqqjPvE072LxOc9DOyMCrutves8skajIewFULvncaEXvLFs9sa/hOaht5cMYc
y9Ioa5b7XoTNQTQhLYIjfV5oa4v9uBg6Yi9Zm7fWWiJG4/+joLZ3hr0dWM3B6u383YrK6M4y6gdr
4YCT2dYLk3efWjT8xd2AsBGbpOd+O+vKRAkjOQktigAS2UrFbt9ywddh1SBozfApwd4cvMYUP9l+
DXtHEq8YSiDF4NDr18GtfDJ9NCweRLtUR9bCmHRpBk7NYLUSBfr9Wx+WGfNJMT+qvty+onVe3zkT
Oo85C8kjAq+8851qeSRPiQ2ZcXiPYKcvnIOHz9bRS4o0EezF1EyHgIKv1IKWH7t11+Cmn1lR1a7+
aUROXEpvTZxIXGAlnFw8+TtNOgi7eU/7kpfdtrVoTxQdnBgl65Q3OfzFSQ6HYZi83zkTPacuVSJ2
u/MBT312sknPPxBh3kAVGVV9prU1M3bwt/WFTVL1lq9l9D0YfDKKmOYR1eAQimkeXqLMLW830zdv
59FEIdCopN+IbI03lTabZ7d3xYEhx47imQjPER5xUMU1YPvHbQ3K2zx3t/0aBIikhgiDJyLzFucw
RR1HOTrTdZtsPlDzHJz7XPlZUm1u86Vx+dxl8EiOrE+di69gOrbCRz4Ig/J9IH5Bn7DwHhnFtuNC
FeKdaUzOxZ69q6Wzz+8xb48v1eZECa6G5tQa+iS67Cp1dl54Zw/C/t5Fln875G59IkcijlXVcBxs
kf72s1t4942YL3Yxu1yOgzwapmLQztVHoZlT2AnUFkGALPhg8/TLG5b2lK+Cfcjaeqd+yNx9ENIa
s1Km9ua49dc6OyJPjNy1vwdh99JPzvY2jmLlENmZj33h+x3THNZjgmWIn1eCwl0xoXonMw7fDxZf
1UOQ1wPzguNEX8wHxaGb+KJ8K5vXsDRpXnTovDCnur1Q04bDxHFggWlE6xD/+nPgjArZhEh1TB32
i+q7Ezgi/9wzu3bY3BKsLW2HX7aqH8mPNk9e1hz9dVY0LGzdibGREYcqR8bSyPmu+qg8BViV94ho
QxqMADizbqmexGi6vzZEqcQBNZ5sBWtvtIL6Hd/J8hp0wngUdtsn/EIDfNBFzYKRg/GDIReqxvzh
MkhOY0kU7T1VtYcMXfqWgZRqjuZxyrLpnWZB5BpCu4+VSWigIxM6Js1sTnd0H8kvR3Emhy6aomcH
B3S8ZTc1ljYgaTnhu4JJI3CHXEuD8d31+IjX/H4b+/pAVSsGm3X1gkROi38dzzD65nAxdLeNnAl7
rcM0iqbXnH7rKm7qiHMeoDMec2PJqKbb7dJzzryF6E/swjLeK7uWYZznHFPKJgIW6Q9ASGXnJw1V
dojvJk0xHMCAhFGuV9X9Z4OH/ZL1RfToIWOcxtFb2phNo3oslVFjiemokRLjh4/j4lCZXvhg4q9Q
iUCivqNZxEzCrN2amPCBv2NnG71FvDXuNqwa36DVltRvTz8iEppH3ohbwhFyuhtzt+RSmqubsfKx
069GdNNqVz6oKhtuK3MeOEmWDduCVsDBp4TOipAhN7sQO28cnG90CdhHnwbBnczCfl8slf0Lvoy+
nSF+fLjOcH25sCV+L9qmfCUFODUx5NJo71RRfkAaRepa8zkxrKx4oOHgas1mYp/yYXk2NR99V3hb
uq6KmvDFDi+0fbFTWpq+uHeCauZCg64WGa7Hjt6kQWPNHX3o0OJPdbSJ10Zji7FEtSOkuD3Uk+Pu
xASIhkywuSHXGJ0bezm8/aGf7qwpt8+Rldc/OG/V6Yxxjrp0Xrclt/gFyoU4YhckZFkPMvpe+36Z
tt1svlOWmx15MhWnTNnpavvew6Yr40tgYzwLUu57NjnjvVV2zclzDfIAGMQfm3UOX/M5zPaWOZjP
xVQiB04Bi5eVhd/eKQJ5J9fhs0Nf+TI3zeNfS7Vx7l/cnOL22Uo3XIuxPRoXrzNt1LWOJQQ27yuC
yYitTuOraOvSfGTSlbz7qyp/0R6DSFxpdphJ50TqcciH5tgX3NLxIoK6jrdRIggGWTj8Jh1Wn6am
sGNgC8ZNyT6RfWz7ME1dfVSe/o4qDCq5v4ozIWnRz1r531mtfpiZ/h0023coD0+dxTmftJHg3xva
k0Tv2RGHfbGHXJxFEQQvk6jtt7qauy8gS8s3mfGFU0eX7odfrkALzyLnp9BnMYzDpA7gEdnP3zJq
IQSgjZLO3JV2r1zk3rK4WcgwoZAsOnwY1LD676Of/dZYYUMyyDO/OKxCNoBqPA9J1psHAlMCEj8n
RFocB6P/LniAMntFE9GXrN4PNVn2M1h9ySmvstm/OvXFytfurOnb/O6t3vDDpJGzeqDnvLkEhWfJ
FzS/Ijs0VENCe2QjiOILJsCrfobFMhqv3pAtHkRqMtHYjFh9n4agdNLOMFf8KH23n/zxG6TdOZZL
3qQE81HCcvcbx4756JeCEGar9B1/8lpyETBO0mlbSvdG04WHJ8fovbjGcPCG7m8cmUVeu61odgXM
gzNvEFJX9HXiGWqsJO+s9Q4w4XAn+W2eN0WMpijnj2vW5iwj34hH19AHq1tW5NPruAVzQpOLdOSl
LE91tseyTei0z9QR35ibYGovDyN7vmTN3MeWuvuU9s78tLkkiLH+ZGfZ2uVZmbhjrAaeGRaqGxjP
LLGxnP/QDl2AKJfrgYKSEnVvpDiG7d5Olk2/mzNXLFBDal5kmWDrz6/5qE1Bs2pjtwcoVuZvVyNG
JKIW7I7BdjrWTz+kCfXbaOouGL+0Gwy195oN7FNUUg5NSXruj6PJ/x7i/sMhznY4Yv13pzgaQVTx
f9KPulf4sP8ByffnF/71KBdxKMOFYaJDkEx07Suh42+4WtP9iwkaj9OaB1QruvL6/oqrdSNwtby5
+N9gCXBuYzDGFayK//d/XQ8wH/dlwJcRwEFG/p8c5dzgX4IbNBJzUkR+D4i3AfT/17CECwt29JfA
vtkwcOfboQSGqrK0t01GwPHWUBS7iDbApjOFHq93QE/bd8NufOtqrjuyYjduMr73HYikdp+Tb04C
yqRu+7w7QmrTZwK2Qeo2kX8BjkhGqBsF0J3cuKgyRIt0W/+Zve6C5yFSaIV9ZRwsltoxyvGQ+OO4
0ou8WXt7GMouZiHrHKohyhK+7yUuvPxYl8Wt77TyDDxNkB/KHudtuF/gTAd8jrGLQHxkgeqATA2x
3DX+GYUzzXSNWTMffmrPmlNdcf+1k6wS6XTrbSYR4WZlpri6vwrDp2m8GQ3SXBW6vLltB6/nMNvl
9gHDZfctWqcKDa4u061xd80i72W9km/Ka/UhbeXsm6ANE+HRtuq0Pv9+a/EEXQcwh10YHVdIHE9B
XvRpa1nbkRdIhM6GpDrj1DvmqrqXxCuSYay3HVBrK9Y2bhwXfW6HcuikeQnjfm71wnzfjOe6DG7J
xmbXftwnfE/zTmXBgeDvUZCI4wB7pYhE9Oa4QHdTOzMPrPWtxCvWN09NazKp6w8hahwA7IbTBlt9
Ij3D39Ho/AlYLXWWpT0jzZYXIZEEHXvZ9Vuwp/de7L1tYL1e86QtSaCRNPKPURad1Xqd6GqQaCXw
prfVKTE7mtrbjZylY86Sy952c3L7U7ue7L6oXoJKbKfRIgcLdofwzmJ5e6aDNR0X001BRmACCxkd
NGnFAf7ZLrKqH2IR7mUwwhOTK7Qtj4FeMwGQas8PhaMpNMaxiNud1uZqeOlH/y1ctpvKnhHiJ9/d
G13JwAs77xCI9mOj1a4alHuADyKTmXf6DsKrcR7s6Je7GVXKWtJLuSZemnGJ6VxA35A5zsqq3+u8
XhM7p1oX22Iy4XlP3JGpx1LeabAr68fqblZSy/GyGPUnc/iyWzCncWCt1iOzQJtsWxfCN+ZaKIFB
pkEuQPVsLrI+Z8SEguAhrS0Jp5nFZR0sWep345SMwMkOFjr6rncid++zfdtnTvUqbT+/7Uzan53w
M2dZQrcd8XpP+MYL68d2TOhhctOgKUt4dHUImd0346ou1oMoI/lidgvY2iCqn7YgdFPcbLejks0+
rOgxtrPC329451PPNoNdt7BDUbZhPpS+3HbmVrdYicMCnYhDEn5jCq+Dyj9ZtswSCrano23nJwVt
94LnXacQHsWrxiWz12GG+ELpUOLn0Zx6czsAZ+jxdXiV+cormYggeVXu3GHbq4JRItIbhvOt7p5J
8KwPGbuJs4UbH1u07xdU0xl1sQNmMqeLavHyNF1NccNY7/lW9Q3uB4c/aNzgk20OgN9xm9TkxHGs
VF3YnKaBNg1NuCINNj5PsY3eMSgayl4c8/eCGTpdiPadoVxQC+mrZzMsT6z3fSzf1Fm70nvyMyyh
s+lcXYOMtxsnxdR1FzboQ/SlVfNUrstDZumHhtTn1YJqHdbS+NW627qHqH2RKsDGyZ8fAzoK/JU5
Bl/5PqAcMWnhdKRrBvL7ekRkX19+DCQX4jzcnsfepmr92uOJyIJZIdQqIUS37uyyt1PZDVxSrDZv
Ean3urU/osFhE1vCUJ3Q3p4zsDtJG0Q7vTI0catRqDb8moBJx8G2ZneevJpsG8s6Z2GDEbixJ04p
LE0xvohrbDY8Fo553zf2D99Hbcnd6sSR8C0knRgHJUzzZnX8E0N+98LJ9BunkDkVIvjlF0CKJ7gn
yZw3L7alL4GrsGiF9rnsZRt7fd/cNgF2flM+NEVGBINsOHii4beUbLn+i70z247b1rruq3wvQA+S
YAP8l8Videoby7JvOGzLYt/3fPp/Uk5OZDlxTs51LpKRxhKrSAAE9l5rrlghcLOXvtzTKY+32IAT
vx677HwmYnWPoVQixwrUIUvoqorok5qlusdKcSizwjhbnAQRnTnXu05mw5bmPhTpZbmv6S9ft6lz
ntAJhziDiAsEBfPZCDM0LjYSgdy+q1ISppyujs/mmnZrw4F9oLTB3rk3oWPweony2vmYpdMjpJz+
4M7uU9kj04yIM9j1ZjfCJZm0XVgEq3VqUMS8D9d6COO6tqz1g48XHCMCr7PNysuD2zJZ2FWi9p3q
GMiiY2V49bUPvUIlTuP4SUDuYi3s+6MElsNaA/YbfapzYP2NTxGxOXsam4U/Ss1GFi5zzBOm2MeL
sHehOwoA25XwkAEZ+9BNPow0FFAhy/u5a89azpHAr8NnoSGzz4os2OEVXjZW5Rg7u8RZSz9QP2G/
MDclavPNwqq6w/pbbkcSXkRByaAtuvfkggconEOpoZU4cFKLrcqbKLGV40MXwIRiKqKBJiGkZvTl
8orUTDWib4zMdJ1kZZKjmjnUZhkPZPhVpKi9F/0I4gSV6dzAdeOsX7J6Uy1dKiz2G5JW7Vt6jq7T
fASeUyzFCTwmfWqPth9dS7DjGcARqCVVszTNxb/b66KLu/lvtte2rdiJ/nWPxPsMxxiJWfzD3vr7
T/2eBGFY7wwhLZoewF/XXsgfW2vTemexb15pXnKlDtJb+X1rbdIKwX4ncUCCLsYQ+Z+ttYCSLfiF
pFh/z4n4R1vrNwhOJEtQlE2DXqkriB4z19iL1/036kjI6ft+uixGAQB3RMUA7B5ajZe643BDMtF8
SibKD76upx2VSGt4n1otr4VWFfWHV3fvT7BqPxl0X8ytNIfoQ+qUsB3uyOtPQ05LlaqoH6gYF8Zl
mNJx2fRuyattGiiCbobR6j+67ObjTZNLYijxo/O6gG3jWigf3OJJdZ1+xe+IECVlmfF+sTXJ68mx
g28GaJ3pbxq562nrtXt0vX8WcDI81UAEdPI03nziGFkp7IfuEnhUGG4dEFjvB84rYkf1k6IAKZpG
so2p7qBdcpC1zKku9uziiUhthrJ7ojzRGl6sVfYWF0GJki2PdGxOjZ1ClSkJkEx7TAGI09otfhb1
0Eb1Gbgse/LjVnMuSDMf8v2vn8OPTdl1UHDe0l0ehMPYgHT345dyZw3xWZW1lzBi1UMZSrIRrZQd
z6Yq+umazpW6qwIje/z1ZX/sPnOANFzKeUSrmYxF/rZ+rFf2fITKoVW1YXFZyMW4BAbUX+K9BK8U
RA+/vtJqfX1ljX25EkdTGs+IBNYQ2x+vVBEjsdTYIi5Z6q3P0OBoSQWdnM1NWkW+XsOp8YQ+y9JL
BBu6vxs0b53xfEuT8zQUc8sBN//28niRY1remG3WwghU4d7+nGbrZ7CXvPV53ZSbWefR78esfmlS
le431J/AxdRsnU8O+k1PjAnGjARz5HsE/yZBWnKev1XaUG11DceIRzqJ1RxsQSzu3/Ts3+bfrR5t
2vamgWOaDi+t3B9vn+70dmHbgXZh9EH+OUb0FG7oGHbUdmkLFuGJoOP0CzwibHJLDbcFQUbsUYp2
nztCt0pvJosU+UwyfIuhfTwNNmXJ068fMXb+tw+Z9jKDiP40ayuzc4UKvhpOTkOfBnSPuEgsEA9K
bjsVEZuKoVntuqEnjxSnyQ2HObsHiB7RiTCKfWs21T6jbwySrs5vK8D908bNxvDDmOTlcaZFuans
unqPxUluA2AkHtUAgjNQuiJrC5K2uBzXZI16zdgIQ4O4DdSaKDnMIcoPWGGyWzMJrylnCnJ4e7e+
7Ijt6F4CPJw1y8OIZ5O1weoXsn9HmZxna+5HoKO8j9YskAXpCmdvPUKBxJiP6UquwSHjmiFijKSJ
LMn0tWqxkfWQUNYebeeSLlX3tDVN874GpQqkz9UIKKEZEHxRL7ElcVFrn/ocC2SFdP4I6qc6GrXK
nkgldZj3gvyT+CUKZUD3c2rWfBQKsRVKLFNd4fWYfPRGBPUaE5EqGU15vFYjnDdvWFNX8laQv1Kp
K5puHOgh1nQHXjXm6MGrIn6oc7PHKdejM7NR1Z2Nmnjfc4w1YaHky2fplI1PMzRZdhz7wp2GIOoz
tojxGfc6gTELHlKa0y9BMtOaKSPWdJk5HAiaadbMGVII80PBH+XgtEbSEEYz4Kl6iapxA07W7kuA
jbVm2YhujbVpCLgJVxLEzShIvYnbNQAnYSR1O9GtwTiTcKdzB/FnFsCvqLs832Ckwaf0FAWRaS4f
21GbVuGnaljKy6/mnCedaNCh932lX3Zphx0cYXG97HG+dwEW4hgXaWJm5d1LoG4yCwKke55BgJlG
V4hfI2xp24LNcASHKR1rH1R0qHtN1hnBVUQuHKbQdHZHMmOnTHXnTtsJRtQY0EgavZ534c7RoiS4
oi0jnNCraZoy4ASk612RxY3aIJhCLutPOEsIO1MIQjZzAH4HTsCagxwpoO10Dt2MMMKAXcFuLQMs
nlxsVszCpJvu5VGjkRXUzmF7jZIZrE0ZxvJZ6wc31rd6aXb4pmUvL23MW8GpEG7n2olXTG29zIdW
Z3XDaBRGLmSidljqnWraIt7NmZPPB71t88qzTcSbnkvNOts3cAk1j8dqftCqnMBopPwpiTxprmtX
WFs0jKxdUXxI8lzlR9GoLvNTmDe3S98RBk+Oj2mckSTPWXXdn0fdPmiGqrjjZSxOqNLMdNdXfAK/
7LJw8aUxLXQrk7kaL3KJ9dnXmCoNpnqjZ0tu29k2DETYb10gFlSS3Jb9SUFsxfINgaCiPcwHIGh6
hkl6NIi4OSC3Sh0P33kttnEZB9ulD1IUjWNTKRCOY2J5Au7Ogog0WbQzwjetnVEFmD/dSLmVb8Cd
L49RbJDHnSorggjNn9usMg5CPesQHsk0xgj28Zponxq0lhyPY+aReWks4OrjjRwsTdxz2DT7S6dS
iD0KNIkXdl/wSgrRnfEDCgOE2MHTNIqPuFiIj65hDE47qhZLfAbSt/seEW1PAWJ2aTB4YYuBKPBb
ZyE8C3E5+dqZgGXsIevzY3iSH7NxZGeRhMlwh+Ru/FI1kcDVMoaBL1ObQ1hBbUXs7KyEKFo0g3GJ
b0hYN21nky/d4Q7ZjHStJFKR2aX1bOZJfGiwXyGMcdGbX8Waqx4KvV4HZ5LU7d7N2qi9nmaLFGm9
XtPAorHgg5XYZY0z3mDqAS0AoztnlWy20lATOU+tCszrpMEQfWvKQlnHyUrG/qKbunXzSanr2k41
hwojvdnxWJbLgrHDzLsFT+8aMJ+vH31kfeJzIQq+tOyCb9HXdPQ3UVoSYK3SgalTZfTdbgpwmxje
enYFIf+PNdXsiuiqNqwZnaqoIp3HDdC3v8i1iPIFnboai5fu6sKfhxoEAv+OH5FvxAKCwWXdJ3dF
/oDlRZ2A3MRyA7EyZVxgHPzMsZOPMTXJfCu6iaTskG1uQggc6JU7ydti3xa6cVmrsP5oAY4g6dyK
YvNUylD1ZxDy0RvPjVtjTIOts69Mbuvqupy/pllqX099iyS/JmAj/TASltYesLrlzxD51jWEblC0
5RwgadoDEmh3FSkEHzQ9yHf5WIVI/y2WubkZo9u45ASPnyixqeA1JvXezLbcDQZH9dCQxBD6FI2Z
JosWCHW0itKov+UsyPNJGgwpH5MyYySxMcfssMsMPi+ZsT4zmt50PMK5u4E3rRh0tt518qlRg7rX
Zrbpp0V1jfEEkWBuyeEx3AHDs8mvmnJj9bGPAF2OFY+FnjpiW8i3w9BdTGSA3yVDSy/CbQ9WjiD1
sIwrnwIvIentVZaW5UXhTNa51mG28KO6yIezcB6ryJM2ud/37ETaJx30CCUZN26HTRq1IxL/cZA1
b4G5vkPEZsSPRklbetjgo07n91WHDZZfhoQFEQYa55MWVOMXctC0AVxm6yC/AYhzQ1M0WPZNj/jW
j5c13i42u0RcTzRQ7cvcqVaTZTXozoVlRMAjZnY3rT9GFU9tlAUSuGZxc9aOts18YxJTsx0yvNT7
BeoxH9WidEudDwOJR9vQqT8gezfuk4jcL6ZDrB4Y63l7XSjivygjVQpgYB7hTZ36jxBhR7ouaTq4
721cmON2BEtj4ZLP4FbXQasoCYWMaL+KBU+TgwN5dbHoUiJ5myoS1xiKM+cInhmvUDxNWniRNlo1
bvMWaxbSmbzvLjKUdBwjQTDu2kimEcQSXT/S8GDezw7kGaj4kftvJeV7U/FvKikugs5X+/ef1KY0
04pvX7uY8vHrNuX3H/utlEIK2NqAhPBC21OYHDr/U0pxxTsXlYFOx5H2IB5BTiSvSik2tQTygH5X
lf6nS6m/Q2tKShCv5Zcwzn9USrFetMqvTpUWR1eOrTqhDQTa6BwvfzxwsCtBE0tJ70Dn0NiaJBv5
0VIoz+66x9lJv0gdHWZFvIbPKVp5RLm2m2maUxaotPL0Tt7LQaYnDbzxxdRn54O0MERqDtWQRmxw
bLJDSdj7z6t5CkvesrNErm+RdYhNJGu1q5SGQtTplcfZ/qYKBvZblJs3iSVT36gxtoUG12QHPngJ
IbkejCh9m6Tt45AplCo0vOqqNPH0JV8crdK3GZkC+C4RbhCy2RyroXk0ZFR5iz0IkAS25oPPfMBn
cgvB/8vQcHnHrh6zkrJZ2OGoBEDlUWS4MSLZbsyC7wPDHqZCUz86RgIYe43cHjW+XsH7GvFggUFB
c49NI4/A4zq2gNyagS1p2OVg6JP02Uw1GlkOt7KUTbvVa35pNnALLCKp+QrcBl0e87htt+zkCBTU
+QxDZSFKw0pNTItZHhKLxPQSKu7WqR3+b2rdrN0Gf/3JxKJWEyssmou5Kv5mbkEFn8e3O2O5Ccvs
Rs0ZR5y1W8uO0D6zrZqPPwrT72s+kKicdKsv4XsAe4jj3FXHVhbPc1HzGhQNZvxgRuuUzuzMVRZ+
DTLN4D6oe6UjehRFVnmtjgtstXns2KdIALwD+tpEtfdY6VNgD8g28RkuO/yDy2GU3D3Bws4q6R6l
odGWZJDE9Ywg0qrbbeUyDtiQ3eSDxPGhK8A7xsCOk7/h370ZYj5UmKTWEUmj2hkJvrsSasbJVZ3p
D7wEtnrHn8VbeBm3BlmLZWv67hAlnhM4HEt4GW76jH15btuXjOfnSWGCMoFtbbIx/gJ8jWe/8G9J
YNP/NbRiO3YSN+FQ8jM5d6k1UG+abrVcwApSXtM2jy/POw+xkA3o9zwom8sujBgy+BJ49DUKqN6R
2Uk3wmcmOaMa0Qn7GkandBkq5ToXwrqb32cENG0ciY3V4IMw81B90Qe/hKtwJP70fuYk4I8184Qu
bnAaYSxfRGgnPeW2jy4kB88BDcmEYzBJZuPLzSgqJsWo8UfpoHwBAWv6AZueU2bC87UCBm2WtsFp
RvV6m7dJ5RFhkeA8mgcOmFUFRNY0/SYt9W3eWNxSfeAzhFF7Jltt2ofU5c5FHRDW0i2mn8KIIc1D
0FWjBYR2mlFGvjT7+iK9kCYTFd8cqJsByRHiqczXmSfk1Mc3Q2RfvkwvkSzLQYcfjIeL6Nq+JNIa
5FhJE4jHbUUqPYWRXuwnxFY+hnmmYUr56+XZajlfXwuKcwfuNEsIQ6DA2s0pm3vzMsqBqC67smrU
Hn1j6nMyUDvwaNkWD2vlvQyAdYQzxW9iawFmMzNCFa5F31rUcnh5zF0PUqhrGEaI4Dt/SIzgcxXb
2sGO+KoLW13oN4Z2gHDO6oU9E4UZj8BInxHq0hEVzB4dGYSXkw/gmYURnPSmL845dU6X9mTv5Zh8
0cJ43mgwcc+D1Ex9lFwx52JdO4Q287Qkb/Z85li1o8+SbAqCvc41XNQebW5W4iTHMcHiwLGJXYW1
V1EGz0ub+GXGONA7F47ndrqAW2G3m9psm+PotPBkCryTU5zrB720BUjZkEUxNFjcRh6d5qZqH/Tm
TSSU3C9GQTebY7tfWcPg2cSZenDPaQr36DGYIuUhl6xgiF3E97XJVJPpv0xaDu0Domftnt8dXdsN
Q6KxrRtzTua9E2g046ih89oZGUz1VFFbAQ+TlhjrqB0U1BWt6bJ302f0oNyamRnwcq8dZafbNOdX
Ar5RO6ugNEI3uN1q0mYJXJWgLilV1ya6wy0G8Gwvg/q5dvnPeZ/4TPpqA2hrOllaFu+MpvkqoXr5
hMwBGKzdh5woBj/Vomtt7C9dco83YpThaY4nEt61rM2MLUZsOGfpSEY8zUaizombIUJxBYU77Agc
X0mjBV+9NMkXMymnLQpUZXuxbt7bIYiMVo5VckFFoj/FhIag5tCpPWygVKBVWP1rm6iMu2tC8pwA
c4eR4Rlo2olI5zmFsEYkbdP66HorA95nrZ2qoP+Mkb18atXw1Yr1st+EYkqfZS20hXKWhsvRY/kf
DxhUyx2nlklV0GpIRawSuDp5YtGfD3kVbWn+BBdqpNu3y0QxtpfU2aVL3K7V5oduXjrtcYZ75kV9
OGTnQaREt2maDEFBPeOnvbQHx5zBzxeBdlsA2T5FrnP/aiv2J22ZN4XUdV9jOShb2fTqdDreqq8y
BXUaMjnN33hGLrlEz3HKy0UU8r5vSsGwYtZZMSP919dFWva6Sv/9uhaScnS/uotV7sf9FLVuc1Zd
1R+M8WWxYw6KOH0q0EcgnU2ff321N92H71ejrI2ijkwfJd9cbRlJ+iAqvD9kMwNk3QmoFMcGoSj6
9+/1r1rx7w4BzsoA/kU7FZZU8/mp/OEE8PIzvzdTdfqiOFMVYlf6JhwB/nMCMHTUiHi88FJiX+Qs
wCD+/QRg0Ew1BZ06CIrwj9fEtd90isJ5t2YHK9qfwM5dfsk/0im+7esgkJQu7QYCGgWGsLcoWR1N
s06OinaGT7xO2EopJef+sRmUVTSnRM9dpOAp1rco2bsts8Y+F5RB4HTmrLluh1JktqrwtBILUnFR
aDTKICBBPwj1BKlL1sTtvk+Tbgr2qYztOD63w3FgK7TwX4P+AMWfa70HVDHWS7gJewR30bkx5HjO
IbJJVDURTgsPfhOy8hPcWCpEqRgz3oo1fg/9o1k0a96g0wGRuiM9jQxPX1rh6N4gpO4jdRXHbFSA
LkCt5EWk5R5lQsCGWd8Q17ahdRisIUMlpeV/Nb7/1dGZLj/D/K9nzfZb9nn83Hx7PWu+/8zv52ab
SaNo6CIa4PD8cjj+Td3r2hypXU7Aq/zg+8z4bdII9Y4Fn3mkcOpROVwP279PGvnOsvBUQoO2v6t7
/8mkIcP0zTJPyKaD7xMCveQ4jrHtx2U+TThJGAR0HGayVx67pCsqHPBi7DfTgndpcpu821X1fJ2V
5rJi9DiK0Lz2MP5UO4yXBSc1sRiPQdzTbikKqumUuMZvU+esPniOKVSR8U6H3XUhtTU2I/tkaUQT
iT6uCEWhmTMLHXbxpJhs3MT4EHCSuUsI2T6fMCpdZomNSl/2nLZcKmuY7JEsnhxDT9lIsyVGRATU
MwK+RIW/OYPCmWycHB6rNtnJfuTDIWkinuzoLnFwLLWmuy1UaJ1wen5K3Fp7jLOcXVtdoJiF+EPr
ywxpgXDArGRbXYHxkNt8am8GGT7ZiAM3KEejjRGZN7wh051SVK9mG9VWwpl5r4fpc4VpkLgbBWyn
0Ck4AOfBQV931a5euHo0mDeOmAhscLsLwvoEcl225oa8D4b+AkRGsYmm4o5FxDif2DohyCsGfE7j
+rf8vJzzc0tWj0EOA2IxuunEqeMTx9LjauvZrF7EdE4/1TYnJrcs76ZEWz6mRNNsKxFF21RW/a6n
IuzFMRYrV91PIvAD5JYbeBfrR4DobPOrwQ+Kvbu4+pVINY2mbVreha3KHshKtx6oOnKSWM/LILEE
wBeONJQMqE/rYJmW6hrhzYL9Xzt1xIh8Li2jua9Uh3QtphLuiSqjkmlCfxrtQyAXiuJ2V1+BLmge
rVTeO21cwjlt4r1BL+sccqnrL64yDqp2JBBF+T5bKo3sCTG+h7zEqk0OnsvGvs1vTBX0XzWddBYP
2Kq46UA9XuYxvVdMTtHEkT6qFz+LijuBJsUXTdFQBi/FbZt1atdKJIJCRJSlmTmbJB7ibZRRvx3y
qVb7BtljegwrA7RoPIOeQDO/6eQAY840pv4sxMFGSF2j2e+pnsdniNf1TxZffNvOkA7zOAEaY3Mv
y50haeTiLp71s3GubXK6sbltbDvp5mdU44u2l4gRgudZueNFZjYgKsKCA16GeabZsE3GC5cYdy/L
17/bo7/ZHiFSkEhe/nqlP5bj59er/G8/8Nsyr/R3BnJ1tj8UOtni/LbEKwebPh0UnEZrcCI2jz82
RmL14qPlWLdUUB/WguZva7ylvxO8KmzJhp8Vb/2pf+DFB9ry4xpP8AIbIt4nRNmRUUir8Mc1HvNU
NxRuLE96nUPYAKBMBcxMbydhp095MSzHEYszsydDRUU+VJBeCuwSHxNqpBVFtFa7Jh8DnE1UzcO1
RbzMQ7qYAUJ6yvtfoy5OQnzAVEy8oOiF5tXw8XY9C5kf4I9+mFm/b/qmEljSKU4EpyiR2dMwzPb5
UPfyIZrKpNksAH5yZpJhwokrp9zrxHiMlBUfB3vIfKAvdb9xkPXHa2nAeQJGnn0rdPcYZtlymRBb
+qGLa+uWY0O/bPuhCp7heeVXofbCSY2wNBA483EBnfeZBWP4MIUgd8y5jZ41gWF5o0IbqF4zudeV
M6h8O82ivU6wS14sbmOQjddY8zN4N+2mLBLWYnfIw8tBM1l3rQp9cdhKVB1jKaxzM0pS4KfJAk1/
Gvvo81LhdQGV1vr2EEQfqQeGkydkLvety9aYBq+T3c1GFF31dn+0S1zdB1i84T5clATRag17vaT7
ul1yzDB5hBN6v4Bcd1GsRibFJNz6C93Mwgi38GjU00xyZuWRb+/qHpCE/sxRDTG3QVqfaHBTF2gN
ZwHKVmLQrSd11gBShNM8U3PVVSUhDWOR3AWD298Obl4fwjlC3aDp7ZdIC2QHwjnPSg9IW3VXZxin
0VOuKewTN0dlOIG0qsiuDDfA+CzDJbmKnbns2Zq6w2PGy2fj9BRXz4yoRCMTLTNYgCB01YkdN/jE
MB8TSrxFc1XACfYwttWkHzsYM6xxiqiaxW13wjLNguhEU3gtu+q55bf0B71bari6UpTPIHMzFFEj
6Z0k/y3d16IRDgUs5OcPQT8lx0GQlUBQUSJwyzvDZ3K/5LUzNsOW7qsNN0A0qFRELXZGqQQcU5r8
Vwtqq+Sh1tNgGm5QNsclDbhF67q9awzx7Uj96jqHdm5kTzxdc7SoJDf0+zeTVURae66D5S/jS8Qi
eQCUrVY4eiCPG1Y3fBzt0TnK2TDfh5JroBraEol6Z7UT/dNCGGSUGdAeDkFhYOgsA5TmzFDq89gc
585Kd22OIV5LVigt5h1spGjvC6PZsD8tUfBUOQVNIyDIMV3LcJSX40n1IDEF2oDUODNJ9rwA0YR7
u7RIGkXzDsPxfKlAW896QyVGL+YDdlTu+8osyDeDNQfbQjaMQIIn9EuNI5SD9aPnBd8EakfAU3cy
8yb3Ma24RzGp8bwXC+S1Ok/3td333abMl/rMQSF1MpM+vyX23qLAVzr23kmK7lZT7c0SMTHTMnkm
wub9SlJ3Mpk+8XK0tgmeDVIhkvZe60FFZZDRvLbgTBZPtnFHcZdVS+ZFBvXVItnCSeD5UeOBGBVK
xFEWnrU+vRZW8aAs4MrhwsSGtHNIuvAWTkHk5yWJDCjNCi+JdbhGU5vJQ7M4OYVSZ73b5Xivs13Y
6sOsSNqzFh/n27Cni2/eOhXlXZYnirJWYwMRsHLfsRV1+JAo2wtbpbpfT8l0Dklh+SAyy3p0cwzf
GD6Jqa2i6OT2nXtPuBjcitHJJhapljXFLVk78E8FGlZpkNzM/HC5WrmYm7jAmrsMrI1pWMlDuZDf
3WsqOYcbquAatti/A3PpvQ5umEf+XQiHP60vc9Apezb78ixtzM8YD2H/AqzeoShZNjaKFFRkg07e
NzflZswwsgdI8jNsNxl32xQJE1VqClxDPPMSkYK4Kh5CN3mIzopzkIXtVUIl8GnQaVwhXsKE3Jm6
r8uq2CaWC/mzlfkjIX7yOurCaqYpUnSP5FHtTLvXLu10Kq6MAYfGTKbBvanM7LlFSfIRrZt157Jx
v6ErEfqzUeu7rLL6i2Hp6CfpFl6BLNVSH4ZNxqIbxf1dbInyJKNWfBYICw5C1CNG6rq4kEbVwoix
jauWGM7VVdAzq8b5LjRy7PE5ur1LPF3dOZCRAa5sFhz0CP3UkLTpFl4+S2YWXhmqTQ5xoMXXWtq7
sFMH6Xoha/5WJJ1JC7yLFuKRK7BraZJfxmYWvI/Ie45QGdntpzk2MR0AkIzPTdCAh9YMaqAMxvQF
F3TqLaJa7sUgTK8KErfZZFnchRuORu/rcMSkGRHysYzlgJHH0RPGWx3d2k5v3JnhYCKQSLAAIZkj
PGnuog9VvTL4Fme6jtpyLb+uqz1v9OlzBIHjXkRr/6h32CePECM9+q8LuleCOCH+3XT9DLE7bIRB
k1WvISCbJEzRFdAfUTFnxaHk/Bh/sGwzKDqPcNieN1Gqy+RqKTkFbQrR535vOPWWbsKEooC45yfZ
DY4fpARekEvIEgztDYZKs6Kbybbt96NOeMU01fsY/Z3PIA2OPMps2xdFdiOqudvahXvqQ60Ct9HE
3r/74//GjaEMQWngr7fHiDC7Jv7a/V/5/H8oX/v8y4++jO8//3tRhMof5DUi4eR3LcEfO2bXfYeK
B7cAi+b3ush/dsxCUi+0qNrhbn7ZF7OZ/qMqItnmErgkHRvupvOPdsxreeWH2jfNXptSp8HGilqn
WL/5a/Ey76DUQFimH4io8/LwOQu1q2kOjsmqAB2LQx7rpxaTPgfNRyPl5A/T+dXN+5Oqv+K7/PQR
qPkbiBoUIl5jbQu80k+XtoMHUYb6oWxmUNHyjkAHNMNAsTAC6uM2WbN/rAwOexVSzwQg7o/mR4te
9RLRIER0o6NDjEu56xQYexcNWeQEG8seNrRntii2iAGovloT75GS93kRbbT0U0Jvef3H2bI2oDff
t4Qox3m7wdo824TolB2LfYitjZZpMW8WvaP5QkyGEFs9RZMsiodZpuh6DHGY1gWTfROE8rOwR+bL
buDG6vgCMqPHL7ULjro0gzrR+m16DnbhJuBQ76dhvzE1WB2O+mgIzW9D9zNUGtQOCSRWh4Rlx/Xy
mrd5FPl9mW1ZOTzkgbe47O4T8K0+ilp/6KpPVHL0fZz112HrQgstviwh770k9WpnzPbOwscYu44o
aOC9OXTNPUh7cEf6+LUglCl0+va8WI2hILS8ymm52LIjVOYqXLne/y4r/82yYhj62tH663VlR1ci
fvrx5P39Z35bS6T+jl8BPQEbl7W2Hv5oS0j3HcsLGyq6DHQXXg7mv1dYaUvoBquJ4Jeth+I/Tt8Y
w2w0TjQC2IU7Jg3Wf3L6ftu+Y0By9rYMOhz8I62QH+dxiK5tkVXZ42Du8XmDUkLJTQqVOrd6spc3
5CUU56lDaPlWRXSqX92rP1lGWEdfryKodFfxFc0aHRsiHrg3qwi4+oXwsanbjz1+W3fOHUKyzQxW
V5wf/odLKYn0ysVaSuXixy/aiGQwjNzu9lT6CFYzOTGLFm4SBpz6f/hW3EpFkYTQIiobP16KnVAK
19uCjYMrFS/AUm+bjgikbnL746+/1ZvSycsNFHwnSxcMCnu1Ar5ehjG+9WlmcwNVHOCAm00Ewr3z
PA3OFtNtAsiCwi/Nm9TDy1R+XxS+Tv8v/Fb+ydNjDP709ISNQGMdxaj933zPDkhaICrOllppOZD9
psgvYKz/s4xJviKee8OkewZJEvLom6u0oRTtUAf9vgE1CfPBLMC121PtDn5S5Xhnfn1H39jbXi7H
61s36WowTF50fK9ebHY9mCIyun6PtotssbT5RjzrswzLnJJmfob9/bfe1T+4jWTWciBAiGhYxk8t
jiBCdEFFoF8pYjaNC5XxsFTp//p7vXlhv3wvkzc1ZUSdfqFYp+Kr7wWGh11DnfZ7EQ9UKzTtnOb1
Fad5hHV4vTe/vtqf3cXXV3vz0DC1kkZmZ/1eDqOxCUjdCoccc1SS4iBVCpVCmn759SVNFtI3w5GO
E75YW9CxYkC+WcrmKHXkODLtjMixrkAhZg8h6WZHMiOgEpUh/Zj61h1m6dWZ1T45nS5PxGgc+rAp
90OvBr+fTBhPo1t9nSahHWeHM7kZdPXdGlZIRkjoGWm9/M3CZPw8jWzYti7aVSA65k8jTrYIusqO
aRSPIKE3ljamlDgme/CJvKML0xItV+Ee53SWVpzeJ+uTvrgTghtZXbqYdL2wCtUVMvnf3vp/OTLt
P/1orM/rDLf5a/3/rwZNojJMTCQ7YIyLVkiGvcVRSjiNdDq/rcP2/RQLComjQyBXCVzrRBRoc44b
aEjpSdFNGQhdwRGMex8O+EZgTdkGhUSoY4Yzuy6zuTSdRTsuqHe20MQgfLo2LRv0YA89vpSHjqAe
T2Fx8RpLc3dCmPFmEI1krzOdOugj6EMzNk2BTSUzs88iK32PPhyhjDWLzSyWdAfBh4KO1l2Vyl0O
deySQmihj5qCLDjXibf4oDX1sE8KQKvQFZ7TWdx2kKah6odw1Zyou+I3F7tfj9afJ4i0bTYGzHpo
z677ZrCSJmL3Nrs7aEXRJcfwCCerfjTi6b5fgsrve2In/4crYnqA9bUeQdSbK6pmGojWSbt9EwQE
DEDIMcKvqrDOAQbBCVPO46+v9/O7XdKdkzQWUDKw9XlzSGlDNRQ8m26fzBmHAtgMx5CkBF+azbz9
9aV+HqaS6ohjUvZR67nszTANe3qJI37pvZKDDfmxNuiWAMv5H64C7YptCj0K7uGPk4F0bC3vRm6g
5jR6syG/TztgoZLXv76M8fM6xreBIyzZLRLSYL+5Toody3Cq1UU4GeUWd16yc6Yc+3hblNgOWpct
BQMfURRWS/kBt8u+tNL475Yl8dNyCo8AJY1NoJcwUAD8+HXrmlphPLjkrtIkQQKrsh1+s25njWCv
kG0u1hEMnfIbvfyWlaN7m3YJ+A1bHy7yZREnfI3B3zwB808/Ew5otACg/+23O47Q0jSiFES7J6Sg
OOqN7Su9x1sEwfby/7N3JttxI2mWfpU+vUcdTIZh0Rt3+MjZSXHa4EgihRkGwDAZnr4/KDKzMxTR
pa5e1yZyCMmddAcMZve/97sxSNRt6g/NW0ngirGBoe+Glfju4fSLwqAGp1WXn6U1j7dFMEfLMr3D
hbS3bdY3j7oesk3TZ+IoknQ615oWP7P/3ebi73+BEF8MDR9gH1bzxr8vqPRdhpWGGXOAgXRJOr/Z
D5ObfElZxbZN6+dRrCwTTo3X88TqqjPxva9B5j+pzgtPQxPHWxAuI9QsGT6ArJJPgbt8LiKuz06A
M5VUlGZ2lhurkgfIJaPS4zdX5/q1/1uOgX0El8W//Qa/XJ2QZ/iBpcYWYeTJOV7CmnKIGY3UMKM+
61jkB4wSeW6eHMkQX4FH+81V8HMe+NcfIUAE4Wa0/F9v90CzlpDLVmvvWU+jUxmIb2yr7n1X4TUK
zQ9ZjvMLuLj0O4SAfhgTQCg21gKqJ2CZqr1twlbrPNdfeyinauPbQ7NNecMDlgxq1/LE+tS1ZbFU
+tB60WbNnFywEb40Qd4drVGY14iw5XGR8isG+kdP80YJ7X7bhviv+M1n/tetGz05poWvZuXw/QVw
t+56qGZiQWjz8qWO6WLMy8hYYBPjSXZ+s0/8m2UbYh8GNfb1vLD5y4lCUX+MK9VSB0aCP0LwCjy1
cWq4JFt/807rK/3yNfJOKxzDRRIxf93Y02EzUCcjuJK65KmwnOSFcdLqHNOcJoQuCJmZnhGcY8/6
Xa373zx9PZPBN8NmHkxsvP98G/YJ+Pc4N/HL+foNtsP97LdMlOIfpd9/48jr/eYB9atit941EBTx
Elo0UYBT/OWuoZtLzVnGJcsxvL4MDvseDRlM1/iVHNpeyTQ+Qeyao0Q3bG5Q6rejSjpY58tv7p6/
vZjwQvJkwcH3lxxSNvSjoDZTHaZA9pG5ToZdQukbI5MJCL38x3++XvzNo9kjlc3XDLzf5JD/50/a
owo8wWfIl6w7oguNFW+XIUh/c0b828/XQsngSuLjxa3w57dhXJxIy23UgTMyg55xpq2rptjDi6Gy
T/AFtgkZ2sjQLb6eGDgdakBJkt24WpgR/+Z+/euhHHAIp0IO5ZB4xK+W6EkPAs5qwQ8z4g+HZkGI
sFtod9UMsyr68RpV1YeUCedGFoP5m9vqVwDHz2uN3RAfNvt24EK/XGs9dZW2A03soC03/db4eH3I
liT9ncosAQvCk3QcU7Zp0mepCcLA2WpLEWEiZTxStX5akF3R082YOtjg7b4fYCsmQn3851fG3yw0
GEs8Cj1NjCmYD//8laUMp7WovfbgzXG3H1xCty4DZ1iPIvvNR/I3b0U0EHKoiYs3CH7VfoBDqqYl
hXzol7j64Traf8CdUNHq6Jn/H78We1CBYXKV1P6yqjVkf/omcNsDhQzdA50Z3l5qP77KuxXC+i+h
8f6PlfJ/1EN1T39Qr/7X//ybRYx3QhZhiwhn5Velwl6gHMuBd4Ldl0QxzsjHKmntHU834CBzhUQu
U/2b5eNvP0rO1y6mIcvFNv3nby1JTLqqU9EeCJCTEBMz7oW8AsBn2uo3b4Vvmxf75QnBTsPEM41r
mgDWL1dyQMnikCwWl4jbme0eWCC17FnqTktEOn6d7nbKjjz25OW2dcbJ2HNyHObdMvtORR+B4ObK
HDTGU6x0+WzT9JCCCiwCStNLWkOhFrfpVwDdxk3hBEKRISuJlSjIoNgo+ZUc8olMfKNwFJO1nyAT
6SthpOEhI9S+7GDo0H+ZFKn15A02eInSnYW9z61q9nb0RaT2a0jtafXp5YglyabhBJNezSnt4Wu3
Vpd+UaW09AlSX0hreGZVMFfNxjpXC7nkgxqKUd2KiuTGjcssM37wFHSFPf/bmIjAU/9Nts4Nizqq
i9FNbgK/XmnbgCfz/SDa8nGk9RjCc23Io9UV8LJ00tkUlqbZc6U8h+7BAdDOCbR1QjJukLLY64IB
+a5qgJVc5yPHSVKbYcM8QqkpLODJCj1HcgT8cVUZJKbRHarGjppKrJurjOaWrz75ctzeMcP1JSAb
8tgIWAsHIvq5vp9if3yk5Ljrd7RUh/7FlBVIu0GPyXBiEzvv22DG2+OCE2+A7yXLslUqDw81AVK5
K+NV/jMNm6lRq0TwhaascjuXlXS2ij5oHJFNI45VMDyg8+6HUTQvdNKWr6URmJe+9sDwVPl8NHRe
7pw2vBtKva9btZ9J9V1iHxHVZUwPXCw72G4xRUVYAAUexrMz6omgnvqaFxBbxWDHQHdnZw/74sN1
jAnTgCbX43b+waMqYYc1zDu44SLJOdIkmWPqvVLwsr/5PaF1d9BkyPzx69J64jg6M4Xes96IrHyG
CbfzaJq4F2HVAXOts3tc+MsWtqR1FVRlegPBhhYGH7CQyuLnGbrhQRjWQ5YB4WIuGJ/i0MUdkBcD
mwpspyVPCWwv/vJAYdcJIGwPxZZitGwp7ihOJSrodudinu1oMQsK3+GibnJ6b8G84diZcI/gMg3u
48C9QJWYd9YUpHvyVNQW4CaNYlvbh4Wt64XC7eadOJx5Xac+CdO+9aLZ7LsfntHWW6OHPxUgWB/w
/YpTVxLA9+t4PjlmZp+UBrGISHHGp7qn6MnaF0K/VvArXussPmJOecwG/QpDhFGiSWNgN8SvFW29
HXdgFZzGwYfUbrQwUoTxRJAiPqvYySIvkQGZR9fge2jBOeYhXYmcGy5ZZ4z3bdIFFzUwZpwcdd3r
2Ifov7ZPGPWnaqfmGDh9dsxUBSKoCsYfrqJIUGcTfrSoGLN+0SCe2hpSHoNEswNOIrOwfypkkOJf
4+J5qSBgz5Hfco7gYcoikTNtfMNyXdy2E1dZrgmXBoV1ModEA4zpJW7lJbjiv8jdzA2xi4UttLoO
9JRM6o0eX1/RrovBcSqiBSbVm2E5ezNPwPUYADaag2/Y8vvsL0VzdIrSHqIKox3l6ZLJ9rVheKTo
Ch/S76bUozDOyLOmQqRt4aN0fFK0ktRltATV+JSi6t/bZW4/xVVdZKcp97qdAEx0a012sCfPPlF9
1yLGpZkyv3lmzH4SfbfZ+YtZXjU8ZL/3ICthL2vKQfNJZA62eeU9umMR/wgR9wd6NDxgCz8T6YsO
5i/MmaofXdNhF9KVst4hxXQRRzRxF9Z28wa6ZoogtehDz47lKaAC5G1UvI42SjArvd2eF8l5Optr
9wRmTb2gwq3+dzx4K9uLK4E0ZfuaAqD63jYY04rZaF/9loLPnIBLiRGsh6cLnuKFrAr4LJ8WqMiL
RdVHw6K4OUobvmhhks1NPE9sczZcJ4gt1IIgIe84lYbdvuDcVB2pjObP91TE4pibVkaQyKwAn9Sa
WpOmS1K2YjSIxS8t12vQmM4UBqWPxIVKIMPdAOWKj9N4JvPHr+ivCMSrxF74Ub1ifB7teZhukjhO
7rKAFh9pEpOW5MKv3dTlVZ0mO7hmBqC8t8WyYSfSnj2MW3cAO5p3pDt7h3Am8Mhwq+5qzG77ZZiL
/SRnyg99qtDvyrIZ/W0jqOHhJmq5qfh2EeHbc0Ew6c4nVP2tG5OOStzOelIZn3eWF7TpQFc5BCkf
qoEzlVpNu31oRNd8E+sJk6LtpRmjos0z4qciO4qZThPPgCBodW57bgAAXC+jar71uulex5TPdfH9
9ru0EqIUy0Dd6QYqSnym3FwTiujVR4hd7M5dWgN0rAyTu5kQVMN+t6r0B5AllwhAY0+Oy0R9smJ9
bfFYXtm+TMsNEAkt9vU0r1mhhpiELk7Dp8bS4i4TMv7SeGly64lBvnsJaXpKpxZsZcDbrM0YsIkU
A6ncpA/as+7MOEogWl2tzQpH2u3mL4GRsy4mcXb8CQBoTCO5G4gK4IkNBDvwmnjOneu05akrVkRS
HyLiRBiIMCNXPX+AlG9Afc1U9lG+NJgaFu5zZKxavdCTo38E/qg+/MQV2zjWQHO7fr3Kh5TW44YS
wcesSsdn7BGDD5idH7IUZnEJyHF9dfLUezTChTqjpp7SO+1VtbVRZNJey3aZ7wNPDc9mMxeXbP26
IV4H14L49aV1R96oMPQ+9P0Vx2TQAuMqPrUgTzWUX0P/MBeZHYwZpBERlyC+wGByT62ZkhZ3Jl5R
LsWFLfv8hR4B9YG5kTzGQo4t3RlVipu5QebbxkMayw16i+o29JBM9dYzJGQIN18qutEML764KUeu
DW7GVp+qEdo1vztX0mK0HUsv/md6NglY3JVFLq1tZS3y3qBhns5uXfJdm7C9x5PnyKDehqr/IUkC
Qec0K+p2q6n9QROc9ewmMGLGSVmf4CUABHLrtQ+sFssPaedNt/XsWheQGMTwCaNmEXxnhIWMpuFj
8XiSq4M5wTvf4CqiNc0ujUvYm6xmvjd+zk3QPvRxjfDf2g0WPt280WDePlh9kNzFXpsd+pAMOjFa
58Q6tjJucPqfaiPpX1qCMuZDZwSKNV4Wa+kVGK8f7Kj9G87E8b4ZYrDPeAl8dNPeGRgIO8H7ooL+
Nq6a5DCW5Xh0vYqvhsfmtYMtddgIP8nuPVc1e4CY6gs17mCnSPf2ieT/Uk3TRPHYON8EvvS92wDR
ajBlR7Yzk9oZHe9g8XltmGi6UYEzq9lA2dMXq+rmezYh9P26efxsl4lLA5N8JDN4Q9sO1ALTBHLd
d100wfi7BYV/ptR0POdV0/G2hXdnTkCyUvBCBw+rLkyCzLiZAZLc1VrEj15sy1M4ZwMA9wxrqFUz
bGzJq51E1p9Hrcso4968MZOpu6b9rYZsgFOIrT5bwJDxHxLq11DAXyv8er4UcnQ+qLc+t5lpsaSB
i10c1e5qz1qhzu7VPOfuC/ttim7NWX4Lp3XOJPt9irJ8amPpMy1L2ZCOudQvwTwlF7NOp70/N0dP
lm0UwodONhn4D1qjv6L/VW9FRaqJZw4fkm24CQs9J5ytr7ULOboo1Amfu7OhlBuWbeWS1AcGdlXh
Gaejwq4e+C8+onxsPA2t4bHUhcllULzJIGL/foAZtUGYxkfkx+7XMAu9Z0iA5THL/OeZFOoBuTRl
H8hWjn5eEkQym9KbLEC4wcV/ismrfUvNeNqPgWEeenL9UZANTjSN3IyqSXt65JEKE629KzYX7kvu
Cjp+Z7nndmIBljmn08QjqkRtaPhjLAb7hdID6zaswgXXQuU+UXGfb2f2sHvB2sWvpsrnNd3yoEe+
JTGqud377As3Xd+BwcXq/bkwasJwmvTZbZtzGVDulGQk7GoKD5uGMkK3ytV2Jl8PuRDs4kKAbPA9
NvRukn/NqZA7Jxjnejyl+Ua4Bik2egMX037poRTuuRXpnV3gazDVY0PmD7eVK+IvcLrYZrgjrTu+
Cb4n6LNLYHZLVFROcKU0CbbYTHepKItN4XTiDgOtlNsU1DpDi3I5aS3HG08YPHYqSo244byagqU5
h07oECUA7bfi3jpc05vSyLmNmKGNN5Qg56+V7XoHYSHAI61JnlhLg6QxZMZ8H5IiudaI2SvvZMSt
O3S0DIZTZl6ET7Qw9+djPK61Dqq4Id8rr1SNA065smQ4OtFdNameaHBOEgKvsDUb4WvIzJRzztdO
1ivHUSzbliDKCplNYaaMvfUKOa87Sdv/Zi3eZ9zJ9p0da/leUkTNokXREgEeY++MQ7Lr/aF60B47
lpLCaobeYb9skxnqJ9uh+Qisb8zOhiMnNxp9U/lHv7DISdauJ+8MohNgE7Uv75BvoD7YQZ5IxgA4
2blG6byoqrx+sNugeqCyqig3mWYBzdOp/yiVbdLhlacf1GsvgFcMXrDFBYBfOJePQAWC6bVjx8P3
lnHIgTpW8pQwPOdUNgFPlHBu3nhaop0tJaEWRH/+lYwz+4n9MSdTiPnuOSlm9VFRu/OhBoWIoPRQ
/SjcGlVBLX38bqrc+lb8xJ1JF0Cgauf4nYY6DuFunBnhtlli9WGIxqhg44wh2cJC1I8kYVgYVEpF
A30J/Sj3bojVPSLGzeWR2gMbHFmDCE29AUhkmMj4XViCvxM2c9lFfh4WInJrk8uodig2iEYiGRLs
HXapqMal5XOImXnTPHNrdZUtoufcaNajlW4nUPPJns0rr0ywBPKhOyE/RqkbauNAlzNbgJ4JKUzu
uQqv89R068jrqNnclrHHt2QsPOq25TzE72M30vWcDNR/k6sR1Q97GHjXoXUAX08EyN7/+DDFaCTU
zTOehLKiTJxpvkWegMiOJw9OSDbAaUHt0hywigKgWOtHgX+sPpRZjtyDsyDjgFnMxbGxUIHu7FbM
1r4Xi7jSNKM/iglHBV8h89btFLf8foUv0EO6xizyK4WLYTxUGuPHDTia8cfooY1uBhsg8Y1nWPSy
69GmrRSAaEW87qHwQzJmTROYT8BvlMZi6sJedQd+6aM9mvyM7Mr5qbM65svz9FwbzP+kKLd8J9y7
aP+pjtBl+BRHmqZ7FglbfWScXrINP+xa1zqqT+IkeXkIhw5m5RAS2YQkmdnztjS5fzYTX+dyrNH/
zhMQcGpKZc+OTqRuk59MHOcStFBZQvdpM0zy3FMcuHkI8/zaVoMZ0ycAPozo2QKu/C4dHYp71i1k
SX9mD9HFTr9YuWnv2lKaZ2bS3XGqBvhRSTBDICmy52VJpy8TmbA/ZPX/jn7+Lvpp4+/7N2n4L3y8
w6fskj/b2a0//s7/8aCuCfoQk5H9MwLKvOsfCdBA/AeNs0gTdG3/9Cvyr/7pQUX7/ad/ncQnDwa8
pliUcATY/yXLKeCMP+m6HHkw1/Ni5Etd1GtvFZn/zVYU2hJ2qwzKoxMkb1ORzptesQ4xJHytDe+x
oyWvXnWfoLJe9YTyOvh6D3Hn3K8aEbt6++TQLnxSq4JUW5M4hauqhBO9ifxVaSID0/2gSMaL5KpD
yVWRIvDRvDNSNi/GT71qVa6cEl2tCTJyMUY9E9bwLzADgvuJDFgR9NVVPWUTrzasR8a23SnDplJy
VcsQtbbtWN1pRUV8sypqOdJat2psQsUikv7kby09DU92FgK9WFW5dNXnXIS6aVXsVJ+8eG6VbexV
zfNXXa9fFb581frMVfWzPIXYsiqBbOV3LtLggEQ4rFqhXlXDCvlQgs7FETVOQMHRFrNVZSxWvdFZ
lcembNkirGpkt+qS06pQTi4qCSn8j35VL91Vx8xWRZNNzVd7RONEpjvzpACymiFU5qsSuvR1suNb
3UyrSlohl/bIpqgsd/Gqow5GOx8bB01u9qV1CVe9tV+VV3w5+yqcHsAAVJcC18t1VgbdsMmZaBcc
7MobYrcJ/UvByCpTt8XrwInxgUE9vDll9FuHNnuYxcnYPbaOET+C5xFXbqF5phmV6OgW81pWnSa7
7WQ5vcYhyyVG1fB5rpyCNkc5INxIVK+UyOxOTXDs4PcHD/5EkVhdOmwkaPoRx94Jmjc/y3lC5f5Y
PtdFDbuvROk37RImb/3ziW+VCOSJ2XTXiEVBBGDU4sML7cHivIl+oOyG6hUVx0AnpFmfwbyzS22D
2idrBpMb8LIE7E8qQV5pBh57ervyd99mfxHNcVLvmBnFzz8p34ETV7u5yuQjxdTWrePN8spdnwBs
d6kJa0hvbULL55GVFXTLVTml1D1C470WI/Q62MM00SWUcqlM8f1NFc1t/cR0XWD/jLo2oNnAdMpn
jcz1rRt850TKeMi3CTGaI4ZI/kw6zvd8gMYWYRoELKEU6wmtCJNfz0vimdBDZNaJvrcTLk0xQC48
CjXyy7c60Rea0fkZK2lyivIGdphkRoqto/keaB/nBUFDpO0ObE0NmbjS0dxXzVvK/XfI6BVcLZCc
eOM5Ux4w6758bqw6u9UQHT/goo8Ha3CaTzFznowH2dz9/Mly3LnBfhwsXr60bf8hWVIkAtEJb+vQ
bvXgzqs0ZvTVj3LdqNF9Nzyp3J2A2oB13WbrL/7zoMoMt//izxV/sIxz+yRGFpEIm67emaHCLji5
+fvPKw38B++2YHcbNpbmvJLNUwgWJ5R3U0PXCGVIORonAssz2zX7ZarXOUZfuf4Dfa3uSZLVvVjs
6SDDcSqxk8F3jxRwseoNbn2GIsi3ZkOD29MW1H/0fprRryy9OxLm+qqNLfsSm3lwmWgv3KVckWTz
QhG/hzY62SSqFHkpnnmhMeAdfQ2XvUxS41EuuB7ph5KPlM6GBwlcgjQp31Y1VfIxSzTobFWswTgL
F+ZWEi4Cf+eKa6tVVFKBV0xHxHVefpgYbPvlzFW/8A9mQG8Bkt/WbiVFZ/lyq+r0doTRMhjqaWzZ
q49CvteQppPK0/Qg3tj9wLk+uU/XCGfZp8cq736IKbwKHU4kPTvi2vYvs3I4PaSH3luek055kTDn
4NpD4Ec8FsRqjI3daLkN7Fpeep5jBHVWX7WVWd6F3c8XZeXWLT0KNsVzQRJ5PmVQlo/7Mav0LWHj
aJrzSMXy7NR+fG/1xnxnzTbwYZkwrZkCLz14sgD0GI7ujjYaRBXmysdxBDPSB0WbRgYw6JrsPKTt
z7Ye5VWbZs1VTi5qV9uVdcJm+72z+mMdiAcek5TrjYPDvjSJ34zEflVG8F0PWM2XGup+OZJUr3SN
EbhydMTBmWMkdOtx23iefBwc191CsFk+qlGwXWP+tvoO9k0/P9b50JxDvzjgA0u3Qix8wRk9VnM7
xISLdUGmw/riaTbtbFpPxayrE2Rv5zixCEdmMDS7uS5iwvYU/SbLmueWb605MDGspXlNT41/7rjw
mV54ZgQ04M20qnYLDHIzWPqHo5tLkwX+Z2ajgblTa777iHaRVRRPPYbGr5Qq0/2YjwDKnRba+lAz
gEDoXulWbrsZl4X1wBnLY0JvPJvXwHS3C+pSGD+2lfpIKfjcmXWgbxmmToQ4EkYx27q3ie7XSzfs
ltGur6Xl3Zas+Q9cVtSxe7FFkpRay8keanJzg5Efi5p2N1cZI5RRu/lUAu4j9M2TriRZ4qb5OsAV
itqA0sjcGl/NGLCnKXnah5wlMIIO34lmvLUp3XG6jb9MVoO33inGtdqs2EqXyXLnUm+L+3nrcRty
sqqTVxoCFP2ETtRjV7gGLpvs2CQEH64vxovPGetLAXCFPQQAJiaKnj5PfUzQa7TjYMbJkn8h4sqh
WbnVpwKN84leVp7DrvJXUi7Vp6OBJOG5075Q/N2kgv2+9OatH+fygXYHbEZpy87KWZ0hTRfcNmMz
vdemLt8nuPC3Xk9WRLDD2nRetkRUqGHgr/oM9TitRUtEvQrCjTfnyfXIqMQ6EwG26DJVCzjikExy
kLSVyS2RPPfebNx5VhdAEkMw5UukR5N2UjLWRU5foehcrpiaZK9sRUOT0EJ9m5gHeSsBKZ9d5vy7
uBVr3UMbP4d4NS/oS1m+WxShd4Ty2rjtk0Cc2CkUB8uULdQAijrg9kh3l3bzjxqY6p1VJf2Xqcum
I2Uy7YvX9oxlWQsjjoWcbf0JYKXbZKDpl1NRsQtDRTbOpmQBayy7PUp8atum63NmPTpm7mUF/Fgl
Ngi3/OaTud+oLp7uqA01b7q47sA1yu7Q2ti7hqmIt+wZbsCI7DGwHhI74RwcLG9518kmyuuRAfbU
dsCSCmuTkRXeV64JZ60r3MMil5s5o8SyY6S1sQdYRqJU4/1SsMcrRql4co3BHYnp8rHN1cS8sjDe
nD68BeGsPqcVKteSpN6HjQf0pIybjeHQ80l2OYvAsnGLY6pfZxgXnqDyrvZnRgbhoDfKnMSz08yH
eZqTSDnLo/Yc/3bObIjEQZAfcEgePI6Y29LqdnKUyWc764PT88gbW7gTY5YPMBnm+UyRHfWcuYpP
kHSvs6S9uLEQEb1X+Ukv3nwV57hXGW0YaWHtkHUvYcHqal35A8zWNeeTllZzKOBuJA+OR3Eot7Ca
EkZ6k0uQPDSMhEdC0pqcdkMz0QgFU6nn08z+d7kWbFVoQ0qqQuwIhK81iI2NzDcUMy18PLcHimu9
DPeTSsZUf08LWFbuxnNiaR95Gr5wln4wzHDcV3W4Sj7D9BhTVbSz9KJuk1xISGPCvUFYeG0XJ9st
jXfJQmls4UvA02JqGZWhyO9avxHf1Cz1Nrfr5ZulrP5mqnxjn1njZ5dohnHCHm+CcXQi0GzumaL3
aT26q3uEHvsawaW9JGxVdnaM5KoN/52oW7xpQal+nfpEMw3pXHjT1HpXRgbzJTdNKsBVvR3HDLQE
+gKPyqYkz+FmB5OmyNDo540o3KvFYaONLPDh2zAm3Lbqbj2r2JbS/Z7CLUaTz8KzThav3uXWuulP
kFC+mYiFH34h4DdMtWIfr9yjA7rwBJH60SRUYwINHxeDWXlfnJYlBtO5LK6+dpm+P9AXsLyUlOfc
qLT6zgE0oQ/GbgdEjH7VaOpYRlmdfm+riqe+0VYf/kjpHJ01fU+BCPiHzjK7N7Yv3s5m8nChkWzZ
sge6OFku7sAaJ2pjgdc6m25IA61euNOGenr2hmm4ahsIvktJdTO01L68K+rWpy4ocNJvGEIAc8R5
Nu/pceBRYIYri5yjoWQfUIbBB9FnFo4xEdaFWUPw0uPlflucihBvyhAWed5xDZZ8f+1ZMaf6qV7H
+WId7MfriB/A40xfzHLK1vF/sxoB5GoJyFZzgLXaBLyfjgFRp2C583ySyJySSyhhU0KtI+6CejUa
INqtpgMwbT89COyeV0vC/IdBwVnNCqhE4490NTD4q5WhW00NM+6GYrU5qNXwgKp+XXRDxTkLM4RX
meN9shoknNUqQZMQu9vVPiFWI0W3Wiry1VzBD/aFg18c+WEq90aOBaP86cb4KWX8t+rzO9WHABvp
gH8ZAv+i+lzBk/6q/oT8+uOv/EP0CckJwynwhRmsGSP7T73toFIFog/2UDKHpAH/JfqsMY9/ij4r
/9QMrDULSXcYWuV/RfWx3NUa+G9uPlwMoWMydbTWhB4IhF8DJfisyzyZvavKbgK610nPcji3Jp5d
20EZDXA+H1MjeQ6mJzK+lbW2BMXdJuD5aOkJMT+WsjWN6qzwrnXzzljmzo2PQQyiYzs4I1xtnzYf
5uIpMR5/T7NO5U63PeooEpO2fXBH7PW8Ptn3ivaC69Ft1fcimR5YDf14a9kGxXOp5+9LMA8oTm0S
NfaiH41ggXW49Ozlt20I/7zdkK/Kl4NtdavXabZKTCDK7Az6YThwH8s2GNr7HNzpY9fG4ZsqFyfd
dlCELKghY95cYYGgHkrq8NUgzyR5C+0tuzks7ezQMExiYK7pMGHjFdwVsB/fWt+fIiOU03s2uiB0
BMVtctBwrLsUFTdnHA2syMFWu+mlwcNyqcpTPpTpu6dE+2orx5bID1n4XYbB93LWtwyqcJCNBUIa
/4hvxsFzMDtk5hFDprWj8CXczo6JQjVil3kYcgaXW1Nrch4T++0NVLGwghMvYby4MaGPyRLjsaZf
kGjioJ7ntIpPhL2mw0L5z0OobH02wrxF50atNjYxGsaR7unsg+tBPOQFj73dKG3jLq3qgCiG1x2V
nK1rlvv6KaUb97DgUbyHGeSjSVA3v3WD3r5xxWi/GBTH88hubedOujRshQ38rwoDy2nMrOWq7IUe
o2yA6G3Z9YBFB7zLRO3x3oHAeSzdHJKGhpD7buiq2QdZaRxaZIaTm9rLd7Oy/VNKD8HjYtIVzaon
ryWjiepAi7q+m4fFI1y+n0e3t2np/ed/9gUieHpjCLshmpT9Qfht/8H7pctyqs/MNqeSYNIfSGC7
My6BYQWTSZkpJxeqx9PYMr//94r6/8RycH2Lhe7/vqKePr6mf+JLYxlf/8Y/FlTLAsrgcjxyLXi5
3roe/lNFBwnzH7YDkIWANSsLevY/NHQX8LRpIo1BKcfqAC/xX8ura7G8YqBmdRUwtQDK/FeWV7iL
vyyv6ytgDQUMwaCL3tBfltfCittB+LF3y6THOCVxPbdXNa4B/Gg0rmHnWFvHCgf5DvRN+bhkjQi/
kbv/TEkRPbp+4YitJZ0noC/zCxXr2RX5AtYUipsYQYOgA+kVLiqUkcEpGvJZaSfgVJNpar+YdRsb
G0rtSqe6KsJMHdBE8vzWBySBCNWWwR5TT32qYo2lOh/abaVXFGBVuhFBSLHH+0zlRR4ODwUU1m6T
m1N8XXIAv1bUiB+0N7ZnO+ymD+rl3t2q56wcKpOOOOkfzCZr3ruqMLecFj1sPOqr0+UWvy/TNBiz
dpdeLTqdj2Yj3T1flHFbszRjDPLHfcoDsIu3HVDdscNeN1jVuBeQVtGOKNS4M9LUfqGnd8VhNBH5
XApYstS8aMKYl35o64iMx0spsvDLLGbWghoqbWOHL/MceLvR1NvYGasHNzfaozt09m1XVd1pQN6F
vwiiuxrldBJemt2ERvk17FtEKzIEO0FRzBUUuvBQSmP8pgo/PulYOHsYiuVnRR/jbskD69OxbGo0
A9XJY2hnn8Ngdzvm/POrYBmhoAb2JTvwgDrHqgzebXsgzObnKZ+NfKmy6qU1eOu6bUgMpNNIFory
BY7SckeilJrYxq9oPplqhBr6FIQFYz+sHv1lJqKFs6E5rVfkl3ZU3h6HCPNtNP3iiDbcZpvU90Fg
0A0U1QZL+8HEFaQx3s8ThDyK5i9uYRX3WqvlLp5SOJAL7IjUsSllpJVD8C6OZOjguwc3LzGUV4aT
PU6eKq//N3tnslw5km3Xf9FYSEPvgJmkAW7H27C7ZJBBTmAMRgZ6wOGO/uu1wHxpyko91VPNa1BR
WVbJJkg0fvbZe20Pe/olZRy9XV/Dex+k2MOoWrWvtZ4+u8At6wiuSrfpC0P+CrGPU8EwutahEvl4
YejNbiav1pcOsm8TTf6Y/EwxZG1KiVMH+EOdRHMvxdlCv22irBMmBX2zGfkqXMpI1bZZw+gZQkre
McdByOXMwu7axvNZtJy+KRXa2kk67OmfwydqVAalNGAXz0NVIZB20sXWxoys9uFIN1nLNyVaX570
MutvCZMG6EIogL8atiG7IChDyhWAGinP+OkvHhHLNM1pv4gT7D3KoAQYoGm1cXB77kVuhq9I/EU0
KHGWMWskekFTJF/P/DFQXrG3UUM/izZeTstUDenGH1L/sAKBI4TJ8TvFwA5cuFiQPQvifU8rSLKp
i3E+N6PhdpuAzd0poFtUbunqS3czwYcHzNnNbqHvfuP7ZEFp0cXPjaHhWmIAOwTl2L/gH21wqNck
UvIYJpUIk+xsSIxIXhUG1SYI+SvRBQwcwKbNmHf3iM1TDTP8yiFnYI3nXTYGy7dhaukJGltrn3L0
3aYULmEEcuPbNKjVgw+szYoD9ZwVhn8Nnf5G1c5yPzKDbaC9nbye25pdnT0ds7hCLhn95oEAi4Gp
3dI0Z8lgfip0KW/hCdrPtk3dH9avdmv4yKH9qEYQmFkaH2saj2BXt4CoEWGcSZq3TPKIks34mLit
usy5zDc8PM07DFr1hsVJuqHWmSOOCVYzcUbzuLTWT7aX/p102/pIoMY+Vrr3o8zS8BtraRfrL/mg
IC9s40w+G0LOZDhsp3tCtpp/r0xJ3ZYh5ps5R6IQc8thTVno8mg66cbKvOKAI1lus5gHuWkv3TlL
++lbXZruvpV1svGDwb818SGwKuNBFJJ93saYAN+cxkxvZnIfG4O2WNaH3WygQHv+Gy/BBVdraPxu
5a0BPzZ1NpAy+l95bDS0V2bNVbe+hR0QXC7n9Y9kqZJda5UlEOsB8uSgDeifJG/e7CXpLqoqr5o9
0ykN/XrjKCXP2AK7h6VGVxmnYHkwrSy816kq2qjr42XnJr46VC7aHDN/sKVredj2InV/T1atfBTT
J8dewgs8M8soLkZO3lisLqmBstxIb3yVBEw2riWXK8SQkIVP478RSuTegOJKfCDA2JoV0y14V4MH
VoIr0Mvc96IcMIAJelWsuK4Pi9lYH2OVuGyulm8IMvHGHmf7xht82KOmEWO7zaxpKyEsHauwvC6m
deT0YEahYkjaFebML7i2vXArsuFxlEXyChOebGIP0gzUbfqQl3quIwNw4ouZ+O0pdFpxSihZC3iC
xuENz01Md5150cJwrsvSP8AbxO9Y4r3HIV1sPK6953y2q9XkH3FLZAdKp7DfLkl6DAPjWrCPQ31U
DaQzJ042xG6Cm2zy+30SUIaLrb7amEF8wShTHBq8wMd12YTIjk1zlFhGuaHSfV/h8006atFsJDdS
C3F1STzF43uMx480M+XBoC7yvAxafFqiLH8oLYFmavWoncp7Iib0zZxdsB1h3CIlOZS8dcZyCHrR
71qovN/ovOxPuCM/8iXvjmlOprItYLAPSHs3/VISO6DJUZ8ylDFW5Yl7pSu+eVhWUz5BBm8gkv6I
JdV+w0A8XjDIDSmOoXh4tbLMuCmXwbtUMstPdubtGydvQUnir/Tdl8kY3cgkd7PLaieOBE07z2GQ
yEOP2/sey5+1mbQkgNHGvwesXUGOpumBjQEqFlouI0y5XFLXHc/SK5LvQ6gxJemh2coF/yedJcsv
olrPzDw1tWu5eCpivoXOKth+41KP/Ny5HXiq7mRqvccaIYZOJAz8srmU5DTxvsJnjS33W9kWrJzx
ue9cQw0H5kIIt1MRv6t+nqA4ZOod3QdRMOxD9Fp7OIox7/elr99Hi+dKaFbWPkH8K1YdrgQLbfQe
e+AZCI0I8uXETByJIinPU3cWDcgPAobVcOeWJIdJz+NrNEX5LTf8+olDVXGu24BXvWchMWVjAVWz
aTrrAFZF3uH73Ve+Iw/BZKpbPPlE2CbPOKS5W+3N1E4ugsDUTsHcvUnQ4dh9ED15YEUwHVO3ZNYK
epo489zDzzC+M5rlG9ISnjwgmC73kr36pvCUdWoWVe+9YJw++gC0ckSPNIeUQvteVNCQWkc+G+Wt
1yzTZ02b27sPs8DkmPtRJWG85Rv5VfVVu89RfhkQa0PR8m4GmyovqAVbFHUSoi2qPLLcor6Vk82G
u6ByahyqNt3g3v2Jl9nGc7eMvNJ8BnUvZMVaFPk9595Nl5nlfsSotjdjyRt0jGmU5TnA5ojTZhoE
5k3sGOavgJhx1NEsSF01i2IaWJIduUIVcfSg/LwsHj3SPk6kzRkxPdarmcLG7cWv+p0sf3JjT3G8
E3UvdcRit8Ck0OsNW2C9bceSrV4LCvt7m5prxV8v1mSY+SgkL6SI3W5O2KezPicpSuomoBmag12y
Ty/sfVwvhBefginuc9A+Q5A2nzRtDPhJoBqH1bOY0qJwT7EXZMW5m4KweR7ngZ8a5sjJoBQmrDkp
R7ki8wSMsbTEsKmxsG0JGRWUxKZJvTW6OAeEjIfmd0l45ecY8h1yRvC+8zHNu0GWZj/bgzyymplo
Hhige2Dpz079ELS3reTfbrTfvDnceU4xqz1fkcRniCTcI7ofMuHJJkrkVP9UsQljOpuCIyV7C3cw
Wtmd6P3nhZhL1OIj+OmWUsfRIhZ5hjo07titqqtaW/Byn+IPo5LVoznSZEGeYGatlY79jVt2sByJ
LG059dnbxuUIY4+6ItKRFTe+Kt0d3lj7bNYad66pOALg0d6xYp+2nj9TUSgMvp5ZyAbk0uC+0rQI
pVlnkpWftgw7as0S+i0/uetIknWTld0MsDu+T3KwUJFZhtMTtoRkO+QAaTcdtXa3s0zsTd5Rhamc
csK9QhNMjx9TBvcBb2FsRWyLMe6Sloi0pBFoqvL8OQnK7q3j6MnMpIe7uV6SJ+jQeh+sP2yqR/ID
cEymL8+uIBvFw6gwpU7Dzu8lDbq5bp/iuDI76sz5V3usCsdCq/raJSFBvtZqX9CzrO8WiYjvdZO8
xJUwLy4FidBFa7r4nFVMieoQjb0fzDMSlHwiHaTrbRzLWtxihnUf67T9EItiXS4XhKLISE166EkN
ZptsSVxyCXhS74tyLl9zE2NAkI8xSOyQ0rm5t+wDo1D3DUkcHDTZuo3EJY4dNJGQ/5N6nyvk+O2k
6oX9KMISEjv5ig69yN7CyBp/LJz6OPEbCJKqmeaHVqwVwnVYZleVkEcw2wVvBikSe6fRe3a2IKKM
Nyk7psuSX+AzZMfKCcUdfmkG2MnnYjKNH2XQLN+ooYu9yKddgAX1zEPD9Ir5teBRAaZ9GM3Nkovl
3pgb9rYAYw6dPZTXej0nOQvXlVpYXlutCbrFLlhucvKlaCVsbuo8togXwFFg/lwPspanLp7D4Zp0
yeoaXnCAze0IEF+T+G6/N90YVPdWkWuHcJ/PMNZavAWIXtGYvOlTnwUiVnp/+Wmw/R4frJB9u59i
bsjqwZhfu3qS0/MyGlhpaLFi4O0eelM7AsRrL2whaW1U03jmR6ICooYJgNiNo62Gzfd/r9xBpy4G
jbslmQ6xIdrnsqyml7/IP/9Jwv6LYvtXyTqAs2t6cKw4laHu/J1eIdtpzEvHGu9g5Xmor5DZLZtq
hak6GsTC4+TdrpzDkNsnp/D2hqv2XmrtAgH2tl92uqHMdzAO4ZITdMsO//yb+1sS3/z63nzQiMBT
4F79nc1WWUNbm7E93kmp7oTkrBjfZMPdv/5FWBCAsWBDZoq//wDoepkYeocRCDgkOv7jG+W+Fs3+
68v8e8nzXy15GGdRBP+JJAkdvSaj/Q9rnj8+6D9USSCyGIVsMKUefj/Ux//j7Q0tKlxgJK24rNDm
Ikaw/FOXtNd2F7Y7MIUEn29VE/+y9vEFuE0sumBbKP76V3RJyI7/qEuyYAJfi9cXl/FKJAlX3fIv
Zt/Mz5BvLJ2epha/In6ThhIhbENn2QqknnmyXNLwrItl0RJCXPEfaGND4OFS0QyQN8qq4F4FTemf
WCS48a4cmmWMOtOcHvFAVe7ByqmWeyzCXL22RES8DcG0hHrOuAQhMNh64KRcBW1UxkwrUV+ZC3ZX
CCiXMPcFL7dRLcfFWjqXxoom3DFNOGo3EH1ON87YkCPXsWQnHhjtj5CiiM8v61sXhISPFpN+u1SW
nabNxLO9rYXQZF9Cu0u3Oqz829HFylgNPe1NtrEXGs5RxEGOIljqm7Inmefz45Sa3Z1K7Oq6+jjr
nZgag6xXMCVeVHtmwrSXy2vpSVyPydiiiDTzTQJ18WRLlVFTwrYkY3mwFpU2e6/G7WjrlOBLN1Lk
vJ084ktuJ+zXciXgZ44qnywbREWYuu8JWcN7ejHCLQtk56G3c3UcaBrcppb9kPqLBlfvi50xYyeY
KJZ+cIRR3jn1ePVMzrReWRLElZNIP4neyYMLcXaDglWcraoia+dP7XVQPNTp1s6SW46d7t2Y1tSf
cQbpL+a4a2l5uYulqn7lgx/uB8iNe+2BmEMI01fbDz+9GB+AFZNA842U9i/NH+SPXkO81JFCodzI
0jsNY4Ptg3D4U660c3WmcDo7UowPmTZJHhfpjxyy64fX+OOWl8YZaWreegSjIp8oPW9yaTwOFPs8
laqoULxKfWc7Rbrp+InQdVs8qjLv7owJjnjGHfuN/Tm8cm1PdzN4gK2E/LGzPL5Tg5QfdRtx8rwE
glhLGbQEhfK6YdKmEQUnmpTW2Ulb8zSb/c+Sf/8+6d3yUQw1aR6c4uFVAEB4DFgfIYHFOfI7GIw7
10DSzCVvlIKs4WEx+vpq2lzRwu+7i1247nku7Ugqx91zdNe3DezhN3RAgDpUwKQnN6djjMB72TLs
D+62LYrxwME92RstFTzwnk9m6t8Og27JN/nUktB3QUNePnHuqktqYjTXIEQHMvF9jD3bX7oXgzcC
zq8rOB9zH4uzO6yd3W2Nv6zPH1JH3RuYd62ZJW5YulfOHuWuDuSnZs15rPLmZV6xbFhM3iuhyj1J
Frofqsw+ey7qE2bKczn/NBKMS40F7W3pzVe3D7FYzmF8I8fBuB3pBN3FvUy21Gm88TDU97aspr2B
Kg7ROvGOM5bVF5fsMFAMoREuFXkkbE9+bpwER7aIANcb+dN214tKHUrs3Rx8T0uXXTq6jSOKttd6
prs6ZoQgJgFT3q0gnObVbhxlti9GiltcjkJX2gTLR9aZyRFIG5QGprIjeMzpsZrK5VCzEtwSnVWH
pZj8W1cNZPfokVIzreBbBMjxcXS7FyyUxo3RztRzu1Zac4M12h1NXJ2GW4bb1mIufpjj0akupIfu
KhX8aNrG2/n+Ej7nnAr3UJILsuVZ/DA7QXaPg+ijdiVqTYtDc8msD18OHnhjZXbvWvFXXutJt0qW
9pleDEZw2+OSNpOSWjm35HyXlg8zj90opVcvgolOilHU8/vSQ/0fYp7PuKi6SzZP83s4T6RN6SBo
n1qFFdX0SdbTKHrfYLmGrxJyLn1IvBg3rGQmYlvictgrvcEkHZc3R1kM5L2zuoMpK+vw2uXil2zQ
bxOb9NaYBiWiAl1WLfgmxirp11UTUzFc9RODc+8h9svMN/bWAu8hsLtqP6cE7Hi4I2dO/Utaztpy
b+ah7k5VbaY97xaj/Szoypmj1M2BBk0pQ/l9oYKGrEIzBTdFjwBymVzlP068sJ+oD+IWKUYuPZSq
wfuurUyd0qWadQSR1/vRcfVnGws+KDqsEQsXDoEU1xYMDUMCrqVTY8MfbueY6sIwrxPqWbvjDK3o
Pi378gliAL1bJGHEIaUybNyE9K+8AZbSO2qBqhsrS9KPgFN/SNMq/iASJp17SRxFx5dgM+9Hywj7
eJBMuqMzDENEbATHFY/2X3XhcjSHjDfedoPWDzPdMiYx+ZnhmYpxusYIsTt0Jk1L/2oSJf1olZm9
8U4mVEDY6xYzYHUfD174y5xS2szSMnauBmm5V6Og7Kyi9QzeF2uqtQjN++pEy1KHfrR+rUpL1tI0
rxmO1Vqjpjk/zJTmqHW9GPNTRKhLg5d+rV9Dmip/GrmZY2frbQBTvszGx7h1/RfeI+FOfhW5seKk
20sIiYODXozkqNbat4KpxuVhlOAapZ9yJfxh6arm1HjIcn+tqfiqkPsqkysllUBD3OErsMNqIU3U
Fj/dri2uGLOeQAsEbKe4LE8srCpMzCk3q6Rr4n5p11Y5PepgjmxYPNVutkPzVpbp+OZhbPk9DtL2
nW69gfgw+8soDtGVoqmdjZOy8uEBXhMqjqOV8emaMzxukr4QF8ny35B5kupGGKN8D5OpDjYz3pij
tOid2+ZZTuVYKKr8tQ0y142Cxumuucv2jdCz0+LgleWRe45sYG+btBXNLhM+33m4c4Qy3+Kwi91d
nZkFdeiD4R360s2ucSjNA4sssalZWZDjCFxsnk6K4OtZAxumwhaXeezak5V2/taXrrmdh7VDyuaC
E6VcNuBJ3V1rYhIGrkG1aAq3JLK0fMQR0m01m/ALZZV4zQQ2uO0kcnnUwlV1VJW1eitU3iEWJr22
NkADm+/FTKRm15ExbQFZtMvvELCc29hk++TY/g83ScNvIq2rjybRzd6hSq7c8oine2ymw9LYgKzi
ichi1jxmwhS3Id6R98FTJT5gSWrBTrwFyowzOz/EyJ64iy3nJcTCmkVB5UwIY4rVZ93YzQ35Rv6x
oEw5uCGbPV+DIm6HzWSn1scQUmxCK5t8ZzrvHr0QX/Imn2zzrafqKN4l5thzLZm6jwgDWT/Dlr3S
Lq78xDjh6ou/Y+Wrv+HR9vXeqdPp3Ot+Zq40DKL42IbYhjnFMU+KB3Pps+9tLe4S/CxNWtH7GRg7
LOQsl+YupMAkpI4FJ+U2CWmURkaT9j0ZZiMK6Eg8tHgzZeSpwf0BDduG/djI5KV2Z8FarhoRly3D
seaNpTOTgH6S3OnOXnYjvqyjnZcERlyv2y7SKfe9afYXiw2g36vq9zS31yq83hfAzpCeo4HQx7bw
O/UtwZXwA49TvB8aEwgSv81lNVO7/W1qT5SVcszC/R97SDqZSnIXnpOb/5QYbmuqWvhDGmnJo8UZ
bxvWRq8ltY3PCGTpwcw8g/kg7i+KnQ4qLAh4CsKqcJPg0UqrMTkFQEL0vlZtfxNkIfUwoMeL7zoQ
oDjYG7MFSDOPNIGUtr9jK7qcC8OSpxH7x4W/YXmx3Sz7jJesIw/XdQB92mGfhE59bMvE2drF8ipn
Vtob7HzqI2FB8+C0LcsxM1N/lD38e0r+r6dkEqf/bEquf2YfNfjEPzqzjz//53+z3GD9mD+HZPe3
ta/0C3iKgUegpfyZfw1+w+bMCQwi89ew+xfvjvWb8EJBYYjwEFm+oKJ/zsjiNzx4gAk5E/8xWv8r
MzJyyv81I1MZxWcDgWjDNP57D0rPtJYt6WSseI1pCweo/PByoE7QHEwbphtxFvBdegaF1xvDuCkS
27r4AARuFz92p41Ft8MOYsHwU2BguV/Ie72HZg69IwkLQBh8FIWhTcw1XC/1e+XFDlFwy74nEeGv
5kHl3OKsCZYNhW8sf6hR9knhBU+CqPhVTf1wbw4fVaO4ZxgsXzoCNW9NkQ3GZhnKemEgkdMHrplq
oq/AmBdO1wnB0ilEeYycDpL+TvptQTtnwfzrqApgwQxLCLv3nBE/aieeAGXY365BWYdnS7ywlVF2
AKa+CQQjpRPmsP2C3Dm04cpeonwkvTi5GIIdL6yMPGhdUr5Ek17zueJp3prOXO56PZtYQ0t9TkI9
frIJrN9cKN+cawMaCFhLtY+zzJMPO7WZjHM8khX5FV5QcgPS0cRJHYx3C/iSB7TQhgBsQIE3WLJR
0O6SFXeBU02P1Aks+7XZbdbNUYgR+AxNG5uh7sH9uPNhtDPxQGwutKniqj7paMRIM1XUeXoWW4su
756cmQhKprXewbZ2buJFWiVIJTZ6XpeIbT4v/Rl8DGVyC30Qp2Gh4jAyE+g7rApacQnwKNJIZ8zl
i1PJ/okmCU5SvQWeDYqk9T0DIf29M1ifydGDX1OHxmVcSEF0NYN9QyxqM07xclkSq38ti1m2mxU/
iPdStWcWUcOvEPMLsMu5M4qtLtlADm5d7iSmj5zSsZBVmsXy5pZxVq09WH3x0X7FBKC1eIckqxB+
bahj73kOqGPFLbQyKlonoXc9rK0bZNnsyiHLebWTKnsMF4+vhp9YPVmENfZ9m7pny84ZEtK+SW8Y
hfH2z+Rn7G5ob8bZGq5JWoEEhTLzZtSJoqy1Cn/HsCHU3jdZ00eWMwbZjhx3eEX4oS2eCHZjfM8T
x39I3YyJibYJo6aLcyk+Xdk4IaIFgbDEXKpt6LHobSurfub3WJD00umDmHJ9q62ZHkxSeeHOakYc
THHt4haZk2rL5Qqh3WnNla/WEDFq+f+tJnFv28Htmx1iuLzLkVMzeiwq7vLvU23lLqiXhNY1fjwT
iwRyfENm8l8N7bldF03hMOc+lolwMstLjQpWdxw+jW4hq4IRKR6A91zncXDmUwrQ+aYd/QcryDmy
umLZOA7DGaCW8GkquXt2eurLtzhmtWuVMacn0eOs2xTSbnCraO8JuBB5jDmzKEikKZ0AWGbeuYzX
lw7b2sEFtxPpRpNkpOadxrmh2MH041LkfrnGGi9UlGEG/DZ9jasIFWb+IDKijOHWlQzzT+6iSSeX
iBi1R0d5a9yMvXpxOUI/GkWwIkfXCdlhVB6S2r9t1um5Wufocp2oZV/Nj6gU9rFf5+1mnbyDWZeP
o3KwH/3HXE6+3wnLnZD8IqnWirDdZmxB0rsq5/5YJ3yTUX/IT6yZ+EyO0R76VQ0IkQX8VR/wEAry
HBELLFxkBZbm06xqwqorpDhGAcyiNVir6iBW/SFDiAhXRYKoP8v2VaXIFytml83TekbCqFctI15V
jWL+qfRw7hZ+hnFnnvMvAcSie3Vv6vTb9KWOIJMEgoraCuGEdBzo6sy+mqumAoHshbHv3h/z/KFD
dmE9xHJxPotVj6nM5mnInCqqJtFtxlW4gUI2bO0vNQdrUHAjUmI+uE1K9ml61X1QgFocSCfl6HO3
ikMztRoHexWMLD1jwnFtwbgYFulJJcLN+OvJ5Y0VnL4Np9Hd+0SWbC6js7/KUmaibMwwq1QFJ/Jg
eLVxcDnpbjpWVHfzl7qlGxo0g1Xyauc5vLKoYl2GkaV8LFZxjG7on6JJzVORJdZ5qcJ2Z2iWT0AJ
J5D7Q03yGYLmnDwLwjBbkDeUyaxy3LIKc4mfzHcwPTFODZb6ttDftzE8vCZ2mD16ymi5JZD5FKoX
SgrSH4ak6mko4/jRW4VBXJtkxRpz3jr8mkJmj22xConlFH+kq7RoryKjvcqN2So8+qsECdVlbQj3
T3qVJ6eeS4eChFdvlS4BCHM2zSeKbXy+U7sQnyOjBc7vUABHn+a9My8hYBhR/vJ1XN8t406vYunY
ueimapVQecYYl7zL0FXbtGqvoArKbbvKrs4qwHqrFBtOOv10v/TZsNF6I4r+ykVY3oWNWdIcvq4R
V2k3W0VeyzLX/gR3u8qdx2qVgsvACbdGv8rDo/XuDYrzsWUUT9UqIhM/gI3FInuvvzRmHoer3ozJ
Z4Orut5j8WfmoL3yYK0StYG0e/L0OJN8zqaj3/GKnIrFPxolnOntv7dJ/18Gd86obF/+39ukM+fj
/rOY/+Gg/McH/XlQxpQuQgvPGT1Bvv2Xc3L4myfYBIY2G5yAW4h0z5+cmPA3y2U3jtGdRlAbXvdf
d0kuB2TWP1jSqa7go/7X//iH+in9t//9V+D535uy6Ao0LXZS1NJQVogh/G8Wd8d3UhWAPT8NFh3F
3LeWeBwhOxHiqGlSakV4GswfuTFyymlxXKHdBSG51qG7YU0wHJwWljhPekKRf/kx/ieLYs/+O9KG
IhI4NixlbR8Gifn3E/ykvdkrKIE4CrgnzX3I4/s+WMgZct/HXhFZPUwFyzXcXabgeyacLQw54Ami
4jz+GdS19agB77RqJ2dRideFitQ7dMuxI5GkrbcKZDHo3XKQEFoJQQJO83IcaryiA21gI+uM4Iak
8bJ1zaJm+WRBnUbcaTD2q28pdO2bBrJXjpDolS0ytS7nrSs0rwYOmeEJKou1Hsbz3aTCZ+JLKSn6
cAycB+BY/bewAaSHxboaIiJKJYPJmLc/qrkyifKCP4SajWMENjvPSR7FPJf3tBCk5QlvZQlLF84m
SGm2dY9EK8kUJiMjOejqODEOKlvUqU1y69D3jv7MzFTdh5Dlt36uz/gRThLf4bOoM9CwIQljofsO
kxNQyMkYjC2FXpzIS050dy1of6CO6d6AQMvY1FvN1XDDN9PJNQUXuEy3S1Gm322sIiIye2+8NTgB
PqLpsFAQ6ax3YzZMl0QsT9CYy3s10wpE80mNy2b0rWQfFIaLdxHDF3R3HU0eZljmCzPzr2ZQyOuA
RxAcWVA9eMMi1nIP6Ha37E608y1PkEUmy8jul6XdUU1v7ylVGp9njnBRnaIoTL70DvgY6r0UHTUM
lvL7jSaLsltQjW4mh2YwrCJG5CwmLkvyDEd36caN1Sb+Iz/19owxW+1z0CunxHLCU2j5wSm1zJJ+
gNosv0vgC8+NoKq+HS3CrkVvyKdWZwsLPXu6OIMpfiYi9feoWO2OSQg7sQ0nEE602tlZ0+H6Twd3
v7QjcqIsZPpRcNlHjq2mTceVFi3Emq6mwDGAY2E4e6Pud0iLIQfFtNzh6awxPmGCprLJuaZdRfOD
udhRorKUSxqCQbwfh0LPmwWV97vHJ9lgQCYsFoT9DruV9WEneYr/bp5/X7EZty1LhW0wTeqG/Qaj
cZfn/htRs4WlHUeboz34udo2ozOnm6VjZ3EgYsbcIzytg8huK2Ez6QAzIwgfztsyKZOFFSP4TG/S
HF5do+wAiirrHMJu9MBimOVxwFyko8oq0wttwzVIf3z8Dh2Ly8Yd8l2uBxz3sGBAvAex+4mwNmLp
KkeF30XWl5V8yY9vaYu1YzjeO02IdzjI1rsrDVoEMAJ1w2HwSwfTdAdASQCI8w6iaPxjgaQWpuPy
QwwLKMpRu8cQikuU+Vh5t9LChM2TcHwjyR6oSAZAPqIqWWprW2SqQBnD/zqzUFLivYZ33289tjS4
lfAjDnfMju5xshAtI1z5AkVt6NLqMjeCspJwHoZjk/gNUEAeIhiVcVSyO258EIlZYt8zFo6PviLt
j1cLfBA7M13eu9wYjMBBSnQaTICxV9piiygVtAifx8G5SnFGsVAsqxeSfi2BaqcDfQ524jZeJyYD
WoPeinWOytaJSpARLLdWn7lbc524/K/hS61z2LB42EntNH3I7LH4Jtd5LVgntwQE47aSI/GXr8HO
00XxmScd4172NfoZjvIfdDaXxnfMAwyH0zon2l8jo/gaHxOI5GrvrlOlWsBfz5U1vmHGRktYp08o
Oe3NxEC6GL6BlW2dUs2vgZVSavechrCwxDioJ+oZGG1jy08fLc+2X5uhyq5inirrRiudPGDHkdgW
4DOWG1uk+r2ZTRIhLpsZD8YZ0ft4na7TNmxhA1BndtuhayD1ECWgGtsJOIgVc5feG9M6q3sDWzUm
SgCGPN8ZfQ34s63A9UuhFV8iCc3lwtbL2eezA/uwsKddu2oEPBumY77qBmx2LP7gouM5z01ecGKG
dwtrMupXwBLOYcSHfNUhrC9JQsz2Kk9olApGAkSLoWPB3AW+//VruzGC9FwRl6XY2+EvOVhip1P/
M3c4XI+BK2EWTM4LM6c85qyJH0IqWfmq1afN8M2F6NFyPRnyApeVR45XXpI5iNFVQP8CFo1w+4NJ
sSpjG5hkqaR087vZIyrmkozlA5bJvq+50VnKrfIOphBzQzTK3gKdZsZT/EEbo/Ger/KQsp3p7Hqt
W27A2yIfeeHwOaySEok5sVVssQ7rueRHuUpPXKUeFeBfipT7pU7Nq1ClST6kiEeOOjvBKnZ5Toqq
ZWkMLXRfGPgtGIJDZz8r6FBbFm/mi593Xb1rV9kM8wYK2vylpiXuqqzlXypb96W4BakYCYsH6zj8
pclhjFRvBO6KF45w/Lpwcrv5cG8ArL/Opv9UTLF3yL+UPgcu3AKLJnVu9ZcWyHHcvo8L0PkcsZr3
eRUNu1U+RE/j94X7H1UReHb97rBM5nMiOtqr/Ahfh9lWrKJk0GrronmccRetomXypV9y7kLLLAPM
o5EQdvEBM/NNGxYcp9ly0J/yUJ5yFBgRcdcZLvZGgLAbmCUgYYymra6kxLq7ZnXMUE+TIWCsNpp1
IwTPZHXX9Fpfk3DkZY2n75bAUYroyS12yWzf8rYMRIxBo5uxwvYqF7ViRVjFq6MHnaD9EYQtNh+1
GOGJUYjYCC2QxOnwKIS7+csepFanUPBlGgpX/1D3ZSWSdLiTwTIWQYI9z4dLay1sWcYvE5L6MiRx
PFGv9pdNafiyLLE9wRPwZWSizBVTU7j6m4Zc/W/2zmQ7biPr1u9y5/AKtAEM7iT7TDJJkSJFURMs
Ug36LtDH098PaZct0S7p1v9Pa2R7VTEbZCAQ55y9v82TgIFD2RywaDnTZhrDGL0uI11EALntvycU
0tlUF+mUs6iofJWx0cbBoqWvvDw9q3jOJmKEZUFryZ8+KIg897S+5KcG3sq+8uhFrTLsUZ+Bky7j
J9mU+6ZVzGKNqIAsHZuaRwY5UP0+KWrzncWouTj5NSacqJf46UrhJMBGI3EkDi8X6xLe0AqnCCSo
iT6d3V15/mxV3u+H7P+OP341/ggIHP2uHvkbCeK66oH4vR2A/P5X/6rr/N8gOJD+7Ni+cynt/pyA
BA6uZvSd6AM9sgUZt/9V2dm/UclY+IF94PAE9f2lErR4wYByE+khE22ORv8RHGKJs/+eDYG1GrkB
xmp3GbVI962YlTilsQeqpI4uC9ffpKlh3ou40bBwknpXNamPc6KW4rU1ZPggAeCD6CrDk6ES5Hk8
/+HPSfO6El65h4w0LM8U8jR8zusPfl1weohrVFCV6IK1Se/l1iyN/muqGKMAT4bMZzXdti6I3WOt
h2eCOVDew5wbQCUSHmdGQo37rjD0gX3Ie9+X/fQLpe0bOgZXwHEoHV0uwyLnfKu0TTmsUajW9ZGj
5vTOA4ZGAnkfrK2uW74Xn/u7JfJPJevfrjjFPIFVDkllDDvf5jxaBrELUZbVx9FQhCFH+SuHnmGd
hFyDn7/Tm+HW8s0IwzORn1K5m5a9fPPvBKC6x9rB0z0/0vNvNxbbNydJvD54oJP3OEmc/Ryn4f3P
3/SNOvrypuhi6RewmHxE3D++aSosusqcPo+9x364MpYmXiss6ULLdjET/+fv5tLhQE7rI8deNLjf
f8Uo8MekLFJsg2J0s3OpyFFBOG2OxEsFDz9/L/ONoHb5ahhceBNpo6ll0Pnjm004sGLc7smxiafc
XtsxtfymaYpq4ysThRZW99uecv56bLPhgJiVvBYgmr+KZ/v7FUbT62O/FnSEJJvKjx8DSa+cAT+n
x6YHer7hQd+CgwzDh8BDrfWLC/z3NeQKczkNL9HIMIPfdH4UhbLdKS9F/6L1XeWrdtMZ3MGoOLIY
S1bipqT7wtD7xfv+05eUnkkQjufREhPLvvXd2s2iFOq5Bzi7HJuBQzm/5mj3I/EVCWbHn/+wb97L
gRaKyH7po/HzmuJtnp+TGKM5xEFyTKjnaWDPEvuKUPNVBKnv8efv9Wa/vbyXCxrAcXA2OO7b8MW0
6KhROLsd9axHc1NxWjjliT380Yr9oYX3fcvubVts+U40eX2CHi/L1frx+vVeTnJxNSW4RmEBc5qh
nlg5c2kxprLd93GSFEy0GI7h7qGBBNSxiOLzz7/rm7WzfFcTKIazSN0tcBtv1g7FWZY0sCqPIZGq
FMiwOVeRNqJzaM/FqYp8ylnPnn+xn18u4XfekeVtLUm2u2cjwEfL92bpDJHH6S6UeHrQhD4pzGEn
z3bmmxqOzl7ZNcTLzqgmFHXzFMl1OBKBdxy9cvqCdK5Rn2uIxSf4qwyNFuZRiLqMuOXUuPv51fmn
z+kKnu30fQM8Hm+xTJlrh6OWhnEQtvRe57l31Hpocsos5POjB9CHEmw1p4ZEBV6N2Rn3H64gG8jc
sc8q5wqxU3hkTm7fBIbXyh1AgSpFmxTIYf/zz/r3VesTeGmD5MDVQHTom1+S6BIaAfmY4KYWEP0y
JFkZtUvbbX/+Pn+/E3FE8JNRheDPkG+fjYlhcVGMNiFFvtJ3QbLkCJRZ5V7BGHLf//y93m7nrBMf
hQn9YwAx9Mrfcltmv3VbZ0rZzgE+biI/HDYihxfEdDbbMceJ1vUEfcHsJ/lsFGW0p6TpfnFhTeEu
d+KPy5VUeyEFEhR+aP9tAztXtWFxZxC0149qPsrcYjPtgsmuj1Ff6zvD9sSrGxPRQ47xJasgJjcr
SRDJrkDGuVewE8NT0Pfzu24AiY0EPCUVqYGkgk8/K/Q5j1virDDJ3evcDr8NjDE/+HOuzzrH57UK
GuW9lw1JLBbJnVeDEmy4bTFa94AavfdeXItDx+j1OkauBnm6TgyACKO+m6PQ7lc5DafbAj3zSx6C
tNYkUZyBiiFFCaYy/Ea6ilufyqIhE6gc6vCAjMJpaZUSkrWypVrOCBW62FXZWM5LjBL1M9Gs9uNo
23WzmsJLug0i4m/50DnjpgBxEWPeS+Mz6oECTilbi6mG5LWP2byrNnK/0Vn2LYboHBspxwQMljEJ
oh57s+fsR0dwGIK22X7xJT7AMm3ks9+Myr+vzJT1xt0fkUxXBbw9I28DN0DL3omEUD5rZrybKQui
s1z+tqXQRTjj4vxukrEdVxJ81UNQ2fOZ50z+oWnm8fZyeUNv7LZWGYu72m7iDHe0zONjaEaefbKQ
gJ8zVIM47nWc0mm+7FZo0a9Up9mhfGJgPpVVxoqsxERMfZ6b+tAnNdduxt/brpUQ8QNGc+epVwKe
ikVa7LtFNEo8vMPrjBDwz0hTwYk2MnlVpDiWq1CpOcIjF+SEM7o8FNBj2I9+OTA3NiyubWFbyWse
FdbOVJXzQpsJEio3DcEsIRFPd+5Io2vdZZDAxdBMt8kMdWsjHTP5lHsdWxMzT/wHAh27vazDYrH0
+H06YvaMSezZ6MnkAGMWld7BYmUtyaLT52gkGwyeTdLOxBMM+q5wDQZHi8R708ctmtqUL0AXOB01
GmAW2JZ5ff0Sj5Fg1uKzeuFqTu9UGE/VoYe7QX5cZTx4ccYFE5EznyMjT0+Zn28DTaMOmN10C+W1
2aF4N/H3AH9pyBIg17BSdxH0uaPwVXnF8GQhVudEW1qtOJt2qU99I7wDurfwIerktnIW9Y1XZueZ
dyMSzpW3hZb7LCHypgFDjHAytZ99BEUrMB17Uc0dYyCQosKYNE1Hy1qbEOp2wcQYG3Uu3mKuqvUh
SIbbJCrnU2oGuzhu7N3YxxVYCptpi4FOBERrsAI1lJ7yjCBuvN85CuEFprQwwzvXeVbMnM4ofG7V
hHgfLtC0GcgyW/PAAW3bJI9e6CGjbmvrKkemJUiyWdddOe6zAKQwrHsEm1p4AN4A4CZBfN/G8ysi
15cauvg2hZS9gUbClIGe09EQ/sdmmaGDsKvz9Tz5PNX62vpU2M5J46nDHZbcxF7CTN/xHoYhvKpK
GX3sakSvMdE8pzgv2ICd5YxUWPONl9j2GakGyWxJ3p6MAbwECeLXmWxmn3CHAntJANSjsaL2a4Nf
+zCbFYYEAl9C3CCRnZ7MyqnMVWhE8rp3cz5QlYMbo99r6UdXO/ZuGnMYFt0AL6gzzeaWg5ITb0Zv
GZxJkRPFNkePtCzH93Plcn6oWvhOKyir8zmDmbTIiuXOyWBkpQUa1Cn3YCY0QcGbcoo+q0jc++44
3stxnre27vvt8vxxV/SuwQEldVO8azuagpI7LT8ysuQoYGVYLNTMWSTzGVZlpdeuPSETtqJyXCF6
5okgo0Ae6pTSB8xetik45u1ISnL2PTTdeq1qq7htRfdB5hpGD4O2G6fR2IsiFH7ppvMQ/S6BXwVU
oDbblWnmvhOIwHee7KOnLo3GK7ufNl0SjqcUng+iJ+Atn+x0wo7vkpOTYPtTxrEMVHyyG87tTJrQ
0euhYGGmnB0oEXLjjsApuS1mhbsc8JgouuEZzr7/rXOmDNpGaVoPVuHKp2nUgd4LoosR7IwEFVU9
5zGoaoda6+BmMhoPSxiTKruq6rXRNRIgxBgcgsm0ulVt9uprbfn+th7T+dR09lkWjiC5S+FqcgLz
mj5yyRGmlEiN8uAuDxuCyUI7tCn+09ihTaHMBwOg79rs8uDEj4pky8VtwUMYLjxMLefzpEV7J5H1
HaemJJ6gwoHueywBLy0RbZGttB+x6+08vwOMg1PgMUOi+C7qWhsNlJkew7SxzlzBZGMjJW+G0NwP
rsvCDsqzR/tgHRaB9S4iH/5Ad9++DiJUd6oGGBe6jUlm2VjtcwEfPtet/9Ivsnc2mmY9tAz51n5X
KagzwB/28VBaCBqRza0glCM5F5N90wu/uhUaNIUA9O+t6pYgtO2cGZWDFnPI93lWymcXqvYDXy26
mgzXr/D5O/lxNoL5a0c5ft3ZYw/A04AiYdcBI3Xm2TzTyVogZLQa3Bsq9oUdjdssHMzqlJtzx93V
1ecxLfJ3ted2t347TQe7IVhxnQT+oZi0Oo4+VCSEBiTx4h46pz1MSicaiteFEwy9pw6aJydyiSX3
0uxb4BbYVmvJSBatE70kkGUfJBmrBS+9VU3F+CBwiX1ctzDkXwQjCaR6Rgupr+45y/omxO8GuvqG
WMv+CvALMPKKabzbJ9ussD6PRgDHCUd/BkLEJk4giuYz47vqVZrlcCJ4gWlHwDOQBqzez+4cbhi8
de9MMbSvqcrYs5ucpwabgMoiot8cwCXuYwd6X7afgbn4UG6ccoq/xQYyvy5pcyK6nK6kTOqMb40X
l+cJQvtNMrr9I3684dVRif8c9QHujUVPivMC0hGNb3cuclmQclWUBwP964l5K17Zwhue5s4k/yQr
4Gn5AyrYtFkml+RirjlFIXiwZrnp8oauhtWEmITyyeZTddPBKVNxdsYk35CjwjODURaU77zvSe1g
c4rJ3kgJoTHDsTuZCgXspnOsiu1shk/h26kFlg0O+NENJh4jJt0h1iVdeQJPtPGQ5IHYBQRlbWse
Cntb1N2p1kn/uaY2WqYjOQy7gqug/ORTaC1LmY6SOMeytuDjMf0+eMIOP8yuZb8YVm18s5B+XIc+
mjS31ClgRV52cqbgkRCTAY67qz6FtZNwnBTBmgn8IwdjMM6hh741a+49G5z54kzRbK9hHrKoig/C
LcVKAG2Sw5StUlmSEyT9HQxSuA4lrkknE8Vq4nAC2hAKu1kS8exTY69KG6A/qZivpEHHBHFTJyNt
7SoelQsbxrB2vTd+xbgW7KnlnXXD0GBHRoZcZ4V3stoCNCQQ91XhLmx/gHBERBnw21nOIp3Mq9kl
N1KbL7rmheOq9/fW3GQrgnfzPXLr6X3jwSMjoC46g7v/ZtSMGRoNWtAbBuuU0NjdtnSzToma80Mg
aA9Y00CSQq36PZGS4jXrzGBFjc9Th4PQCfGsg0g9aXbF2LXXopvS68yc9hnspRVBL9OaotqDUzvd
jsiScPVN3sFVIHlEMcDqb2rgGLDQLY6C7yazFasuT8G+di1RCka1rY1K700vWdTgwSc1EwGp5tq7
6mp6B5rBB0JmvOfGS+I5uyqMZ84pwQ16WbDrzfNY6Ns+C09d5T3WKjyz5dIwyhPmIkp/S5vogxlg
8SWnruY0jScY8KNIwORif1rJDiqnK9q1VgvG1jDdx2qhPYrKep0Ck4MVQSEbcpWhbatuE1hil/Y1
CgQ5EvjjfS4GwFNWQVcboSEVQTT2/ZO29ecJqIiXkifdyJxQqzmYoycBhRaIifKzE/odLAbzvMLc
bO9NvR2a5OM0TBjRuvjabR6FP/QIg5pgG7fJe2lH8UGORFupZug/GpbytxPUlMNADXPd9wpfDnQ8
bvNZnFw7kR89MoUZKDVkBrbxqI5J49EeHdOlnAAhPu2r0eQIjUbBwYUIth9bpaF2cTHdu7jAvwgP
k//JqHMaOlD+W1/srcEa7Sum3xAe0UGSV5Rbank9q8nIGKHpPNK4QCt2jIqOFS3HjPEvXU0HnpCA
SrCDjQThMeM8dJB2L8mS6DtcUy2Jv9hLA5qmXjtScsI0XSuisp79iNjyNvS4AXlXRgwuGgjFUYRC
amP5FWVRxLLvN8T64MWOlpnGXPXhM5B4YxsaDTVGRUhQmuiJqFKipvwmnM8G3Lw1LgFj2xHtJW5S
wyX3oAtmyo5esi2NbWqvQX9SnQAhHb6m2hpvU2/GpGRmekcodnaKyYt+jgqDJnfkSPPebN1u62H2
IjVUI4yD8Oe55y4elpI36IghiN26BZkwcHTIDU/sa9NWR872vDQULwOBOgU641kkdtKU1Fe4RT55
eWFtEsXxjzjD+p2rcI2YQ3nEOJoisanU0cpaHqStHZ7s2KUpAP76DMqNHsEyqbm831A7xnZGOXIM
PZuZDWy9vZBO8fHyfwEIibzZo+yvZBrspevqAy6x+qUtwD6sJ2XRJfDt8XYkKGdjUGwy69Gl9z7I
uJjYz1xwpl2zuzSKIY4yRpkqf9Nn9I3zIqlhmSRkexkBH7GIx+yEkb3ce4XbPlVJxxdIUl6RfUSj
yiNI2k1y8yPhiPzqZSb4zOOkjsotyTKelsh0+EIHnfVEddTz3AEA5XsR4hg+1C5lXzPENXkqc9rs
OapR2/d9TqL9kIWEkCWargjNSzYDyEPM19F0V87gEsoTknjJ+hfauA6qqH6h+ZcQ9ZjSUfT1VaBU
C/InDzpaMg3DerJfdLXrMCU713lD3IuLIOSqSjUTMu3SvAp1drqsOyMp9W5I+QVsjXwcgoO+i7vW
o0yCycXni+vwm8HwmKYIZdZd3i/XJO+Zspn8J7/VdFPJgctGk3K9gBTPVmmWe1TGHVLlUp8l7vRb
nY9k7xFrsPMcVkDnLIFgwbC8YJ567yMrMEBQDASp5eh7Oln7m6mU4mMh+BMUCOooy+V/rTqulkkC
Gr5EW87ngRci0EYFLvQyQ3yMQVJC2OmA5SYt6z42OF6bAOS4I5eCHz5W+E2bDk2llNVka14UpEH1
QiuxxMJXWsNjh7f8OjAJXB9IG38JYzHhsI+5dYyYW9ixe2aTpPCcwtqsXjLZIgprJsPGlTXkAtVA
Hpr3FAd8wxKJ6MLRijJOwGgX9kGZWNfULeqpI6mEJB1YXae+4jINbWWRZ9Phq1luWKvN4i+FLuoX
XL289dS3wwmSV3jsaLnCXPCN9kVjW40EHbmu4e8CBVeNzfe1d9thHZvQH+uu/lxielsHDPP27aDC
k+j4dbou5GafuAPDfg7oWJTBvlNDt41IFDnbtMDPdUGSkxrRsq61p82rHJ/ZbWl74cnNlwzSjsrH
3ZRsh3thuzQ/GIv6G5gQwXqsac25tUtLgTgC6Js+4r7VGPSsEqnFayTS+oVRpAE4IK65pyvlklRE
dYoCkP0xcLhSaPWNB1JCwm+SlBIM4d2yBpUAygejLTwhMiMa1UcffzAk6XBwmyj7yOUavvoedTLo
OHP62AJw+zQNPlOolgO5opVaR9uYYwVPRlzE12Y7lDfEAfcPiRj9L/XghN+SakI97AIHABXMk8lJ
xmY3u3ImXqZkBQxBEz6nnkuUfYu1hNiLigb3Jq8TIuEuLeH/Ch1+JXSw0Zx/1z3/m9Dh8DK+JMkP
6vXf/+QPlQP3+W800+lf2zQKGRLQ5P7D54n6/DfysBmXMqF1F5rXnyoHy/rNQiluwSiSywze/0u/
bvq/BXTEUXXTGmdc9p+pHNxlMvtXjx0lPOg9+v0eU6hliukvc4fvponCo8eZupH1vm0XiB1uJHqL
g4lIa61zQpNrJ1J3cZIz/JGZ9RDHmXGPemfe4/aY63WeQPbL24l9WoQ5aRBQdtlRgIVPQ/3cCsHr
kMBiRStjqJJ3qZrqZQN3CaiOp4yuDIj12iRD0jLY3YglGjfopOc9tVR2r1NyEIJItuh/GKyW2tCY
PZ3RQUaYxHDN8yTH/NmNL0FUzy8SB3xCjBiXbR1HA3uDyhSnhFw0J3c26lewsOlLF40zMGlSncno
np9nhSo3qKNMrrmFu6+DirAK1blzjFD+30Wxd2d2BvUKYQ7WIwgKnW2+Wy//oHqwfxxzXH6CZRTJ
r8qYFUUCy+D7n6DQDij2sPXea2UHR9fu3W1tTcpbBcjjIeqhA8GwZhXBu4ra7rocLb5a7fkVTMVM
4H+P03mLYRiloe6Hsw7d+MbqneoLwGDjqWzc9j6eyeJ0kzQ99yhPYyqw5RmbsxdHsaoRqdnVre+r
xy636arUsL+jkZ5TbO3RtXxJEfy9/vxLXxBbP6w7ZvTLAgYHwljZfasYQAPsR6Goy/dOVYTP5vLr
R1VlfjQt+tOG5EDTpxz86GR3WweaggVrvdO7lgCl89RP4rXOkK0ju6SeikonO40Vffpw5t8a27K+
WnVlXkUGJ9IYsce1HTUcmfzwA/mj1j5IkvxDVqIt8bJcHJKSfT5m+LzP4MFv5kp1Wy0K1rTdieFK
aPtL6eF1QppzgPbsHhDGLMHZob1JpjmjITJaWwGYnSzy57wO0pPjVONnnAc2yZH2+JmKyz7KOVcH
1WErC2NU+PXQ77pknO65KbMbORjcTG2WHDL7i4CRgUs3VB7t1ZTUKR/67SKDmfpNkrTN6nICFVoR
zZksj5yynO6nkl9psc6m5yK2m+vZzy16G2X91UcXrehzKVJLXXTlh0lLc1fGbUtjsE6u8q4TZwrG
6Z1fmsPZzRq+nGX3ebFtYp0eZhWnwVqj8bw3km66bWkBXzMAIedV+/owusu9aWSUBcPYPmENAUkW
ZdG1g6NzLQiH/cUY+82etUg8iLQwhW3jF+C3DFCifX/DEIuAD32QBmJ9wZkj6Mu9Ybb5B5gH/kZJ
FErIjFg7qtKfEXnjUO+W2Qgu5vgLjOLppgavRf9TNE+ycai74xzGiF9/nAIn2zS9VzziMwgIwlQu
FpGBYiBfZFkVDg9cmREYRTeatgQyWveTWIpDie2RlizoY2cZR7JdzbvBobnDhlqBtnVxOWzdzrC2
CSHSvCZV7I3KmOReli0HAIoT1PJn1bicE+sq/FblvvjoG0X7FKRm+0SGTXOD5I5yvKhjZkMkIiSv
pcj2zGiNYt1j2qGEovm0WBkzuc38GGiqaP51FPi3+omLOOGvW3e5/DbPHUbQOKuW8O1F3PDdIwPM
fUu2nQrvKWw9Y9OZ0lzNqjHepzrgG5h4gNZMBgwg3wkKY3eqg/oMmpR62hfL6MrmHmT8kjfMvLKh
fskGD/lT0IzLYJnoi2fFNJUrbeXmsUl6Y/fzveefvgCSNj4WqEowb0vU1PdfoNRZC5E+kvc5NdZ2
Sk3qIXA7u8YLqZvbkn0GkT/7heWxxZSxa2w9v+SoiGLkyhy98Bv3ns3GPFcv9oTGzxsnSl2r7sMd
uSLhA7AuzoQxeu5fiX8uz+M3F9+RHLxNa1E/XmKyvv/sKLITeKmjew9VinPfCAfwG6s59A+qVcwU
daKX5vl0m4NuQx7o8w2ssvSOiGWHU7XICcfAUsfcpd+BztZ46Lwi2AcwvmgnNH15q/02uZYW33+E
EG8xaBzbbwOPCX6ixHltUYUchdY+5+lGT+96Z8zKvRwkAP3U1avJgiPb9X34BIUmRVZv+KeWCfs2
9KW3w3QU7WoYws/Kg9GgxiEkbi4mOaSU8IQ6y5q+mlHLfmUVjjEgb7fMraaJjiElezWJjEYWXsKK
y5Al5g6lQSm51TkTTO8ut14YGBHIZMKUtkxv+HhExtKJVtY9ODd6IEVqD2uSUuMvNJr0LiXN6JmV
N3x18mLZQZZLA6zn1FOPnh3qXOBqBTtfncBnA1qfPQgGcdHKAVvzEdjRZ7sqqiNIremYjRbz5qWd
ABLNuo4n8AkuGcQ3qQm4bvXzRcwhkVX6w0oIbLQxwUWjsRwH3xwb2KuLHjVdc08QZSfXGDJiIHfL
3pzjhNqTHBVT1iyh3LApoh1HsfrFszpN8jl70jYq2mNsNBJSVpqfGkaHNKYoc7P1YKTJgoEud+Cm
ltvVROQ6j4z52P67V4t8y699Ih1jg1m4kLTOfFD7JcexM/wyd1tIgcRhchaiIm6hMN/lZkjhE+gC
4A1hgZtZ1/I4OcUjEdOwjDGUzIQ6EDMWNJ5xR1DEPG5aSrAvoPLZIjOqZgVN7oALqN073LUH+oXL
kXP5XfHHd0/tRNC3kZEjPlmJ3gb2/GTWdbmxKx9QtZjjYkXKJnVvRFdDpox+12BL5WfwLMUGnzW6
AzOlYRLks7Ei7bPZa5JSqzOQcidY130Wf+A5kHxgGoRrUNej7a+qBNZV64MOWuVZQ9c65twyrQub
3WDF2D3+gnvavDcGWmCmoabqJPyJR1VbeBulB3Le7bhn7jPRT+HrZmx5NB2WCnFU/HvYXTQthH1B
GqVT6WxySGgPEZMypGvOpSWZ2q8xktUZZ4lXZ1cQFZfjTzAzmk8qY6ujRrwWOTylddcU/mZmZxdr
oyQ5LnJpMc0sBBKvR7LfDWcmvMw1bfujWWlQl3Ag9R3A+5Dunkyne8XZ8oA3CbpH22rNNCHzj36v
DbD8ReatfLKMoXornOHOQPHtt15CkouCtE+SC6swaThloupVmw6zDEbsOhSbxNb5N/Ak91BV82Tt
cmwNV2Mmy3U+ZsWNlEX8ziJ3Zc3DIODKLN3Hy43038r2F5WtxSMQsdq/d2bfxskPyWN//MG/1Pvi
N2TxVCwWCGYzcJfi9V/8IipeHq4I533AFSZi7j/r2iVgDCk9Y1pTUnLyZ3/5sv3fUJkLSmEb58tS
GPxHvuy3ejmUg6bP8UQSO0bN8FbqGI5GNDC6dI8DntQQibfO2Cjp11w6QfZMWzWglthBAqBVDWfm
BES+fg5aMT26sECfHay+T5B026doEtbv7ZR/e4b6sep2HT6dRWnt8gERn2Nf+vEEEvS+Cs0xcI7p
4FQvpKMxIxVxeV26E3cKm/G8h3u3PP4QgP3iyWFby/nmuyeHg6oOGKVDZ4NZnIf94sd3DwmWqr0+
aY7APj4WTWive8iQAfEDqloQeq68RolYgjafPXk1OUHyaKYq+TTpUkNzahucknq2T9jV2m3m9fm+
yxUpXoyUvTsZ+5y1J1rrtKSLjsMsEVAOw2XUtEvQ+1QEJo7UtriNrVnUtG8Hcy18BGEr/L9y0/fI
mVZ+z7OJ8ssjVyn1LDyNoHCqlpQwhvrVlWwdvVVV3t/HZVvuYAOXA8B2fIa7qAlIwQ3COF3biSOe
DKWMrZ/Jh54JOjIHHK54vby6vEHbFJG6aBAvoip7ODBSC9eZoUlN0B1p0xprJJjQ0IvXmOww+FrT
/LFM/cJdGS3tXHckX4KTa/fkjyFNikTkI8NQM54gW7q+t+Rez8BB4VZNBKFxKrBG2pOe1dwHBL3f
iZYsnk3KHv2c4xLZIPMRijHaFGzH3lbJDiESEMeEW+l+Cv0IvUfTeDx9nLh7wLwfb8sOsBOZOVDx
cIaU3f1EOQjc0x7RnySUUEQFZ6GP1KfLkEO5HlZcooq0fVVOCt4mUQ8WQ+c4ACnKqZKfFZrrwR0s
y1jlDhba0XU/Snwg29j1yndZqaZdGzWWWvUuab8O4ePkuSG82wkgwjvVje47cL/GXlt+9KWJLSLf
RbILumHgJGQGR+TJxb225sFedVWfnsiLSzeYYeVLjCXgoBks4ICru8OcULztOotiC/+aNXsIQRwk
dQDm273fpeZVaPjTiXZK+IFJOueKMR5x8kk3/gqWdrg1K3MiM6SUxVck0RlRxYAxV42LAmBFpgJZ
cDPGXHvlSST8G+6993EE3/Smz5IevUCKYml8z9SedL0VEJOKDrUdNhEExbA0ieTqsi9lSq2HIFWl
ewvT75csGxA04UklwmwJzBvEuW1ohr+QQZjXh6AcHPzIhLKfdK/tYw4CYPjoAaYNrhnSVy8agFQP
1rmfSP0DOtR9LokwyTeKCD6epF0F16brFTOwiin+mZljOa9bISkt+8HQyfuZdA9yt5DMgpMJS0qQ
CttHtOE0EdWfFvUJLlyjpGzA7FIqbNcZRx7OrjwKuvJaxWNSbxphVy9tJe2jyeSbpT6J6jhnbXaP
O3/ZDGO+P3H35S2iEEmjqaJ2NWCUhisqkPCEt9R9r0JtgtF225De3eC0T13iAVFUycCnn2AZHJpq
0ocETM8zcsLqeURa1tLNGXBh0wW3/W2L0MpYMd/qX0WqenEG4eiKmwBmU7+uae+8qJYE8w38b727
bOV4wblO2IYtgmKXuiczumEJh9cfKDvwsK6RaVD77afQCnNES8jz5xeXwTAkK0xdgn8gNl0oV/ls
RjCvKlznw0d4zzk0LANO0Es/dwVLR+n2qlrM4rhK+cS4pPCQj32XpJjzVU0zwcpv54vf3KsSKLEt
5Pa7nlnBrXPxptPMAeVwcayXF/e6vxjZp4unXVz87YWh8LqTHLTEbC8W+PLihifGDWc8ON+w35SL
Yd4YFu88FwcfPZwAPPXVxV/fX7z2cSPH52ox4McXL76/2PJDpOa0NydrmxEm89qa3aM9jR7zhCB1
9+Zi7sclgc/fyBbPP40E/P/mhQVgLVgAZwEEmL3IzrG9aAjJzCmv4wUlYGX9BHU17t3P7lB6MDhs
M96h0N+CsTP0Ojfd6drJ0+qKOVZ83V+YBV3j54jF/Nrd+gvUwL7gDSxLyxULyHjAXMQugBAEOsiF
imBeCAnehZbQX8gJ84WiUF6ICuaFrsA+jiQkcp3dFLLht4XdPv334Pj/hfQJfOenB8fzS1J+/WEi
8vtf/HFy9MjwZkTieLaFZYKRHJaKP06O0oR8ycQDNs9yAlyYmAwauvj//h+HSAlaTbSdAsEUnb7N
nwdHB0eoS3ubIYsZ4JGg1fwG4PMzoM/bcyPtLDSEvA6TEZqM3huLzEzRbZMriKky3M7B1p3PhIR9
d4z+h4b/398C3yuNMxQ1fGRO0W+OX2O/6GUCfRhCm53UX3H7UD5xSf88rP8P3mX5FN916VQYTJMb
8y6y/NQan6rpa+eu/3dv8cZuJ5PK4cHIW1ApSnHH8KXRv5gT0NVdXuWH06rPxubge6HScOh7vblc
bW4AwxwaRX1fqs8VjriRLiodd6Q++uCG0EDBKjJQzntUCzw2dlNrT1sPEdh+noZxn9RKfbBibZsk
LbXpRnXyDpb84G6Q54zXgfISBFNKbOxuGkgpCMP3YAGowGXRpw/zoi6WqUyvWm/AcVChn/RrOIp+
CwfUHA49WQx01WPw/Vj2Npkh4zOprTMkyb5aeRxk0Fj1KCRELq+Er71no5A8Q2N3js+iMTxG2jlw
GYFWPDZcsHtR0U+AFoHNQwHqr/ug0I90XvINPQXisWTz2aMmxn5VkMdlcBpvpS72jtVeO5nVPU7l
7NyNYW/uDWS824rkYZQfIlvlvensiKZsSAuqzbOP6HFLNt9Ez24a7m3Z8SLMyK+lZqBUad9iEgiX
/hyCgD1U/4+9M1mOG8m27RehDI3DAUyjRQR7sZM0gVEShb53tF9/F1j1nknBuKRlje8g0yzTJDoB
OBzu5+y9NnrJdVh20V2Q9MNPTwE57GeLzDYZjM7a6YElafH8OhQy+BpVmFs3lA/nR/xatgVz0Hht
mlHL1jiL1G+tFgSZjEmmntgZkwU7SiXu+l7nBy03GGPrVcmmSK2wqoA9nWwJKSVQ4NeRfoJHAQgb
2IVTrfn9UlSsFMC6LNGuk1C8qhZQwzCp7lcyj49iNl89eO/fRtMmS7LT4q8qHQmim9DCr5qoNvbF
IF4XkZC3ioZ69pMa+FGC32lESTUTfaDz8/KR3yMZnfSYe3b7FGsQyUkocy5yjiqIFIZga9kNvCgg
DXdDRtJdWFj9xmuqZkcPQqejac7oZKUMOZxMAZ+6SUeblLkhzUlh+ujLGMCc2enWidoTDpP6iZ30
93QJuntVBfxh4s2YGFAJ77IQ5AWJYemRBi9AQK3stny+xY3rcTtJ/jWCTY68fWOydl6rgSTbQ4Jz
hdormWDQ3mOiSzoOoV8gBIX4lWL9Pim6dFxRTrNvqLwn+ygM9b0hmuBH4NjAwUZTC67NwUN2n0aO
0y34Fw4OaJ9vqOCamylkmw7+Xhynqqkva43il5HP/UF6lbwNNEvbQyuxbh0jDy8HYZOjVtO+ofoH
k8PudR+fkjQPdaNguHRjNq5TUm1/KExZK68aSrWytE7blzhkfoskdX+j+FXrFu7iRcPh4kfk6cY2
7GoB65W241ZrlYdE3lvuR6CncF7m8VeGfSVZt/2YbdkU677RGpOfA1S+hCwuHpBTzdtgcunSWZpt
7F2naPY2rKSvrhn00Ins6E7Pa93vYzOTG9GNKJ2cmPNMTpf/p5G26lgTz3jdsaN6aWjSXBVd6N1Q
ubQe0EVhs4HxxB64NuyLwQynW6tHKxdWjXvLHq54mSJ7uGsmmnFjEqnrkdzaS2NEYcRRwr5IK3pR
Rm3TPpyUvK8g62wUflkf0REFeVunbb6qjWXxykyo782sO8UK+GrqrAop7Q2WyBIM2qD/FrFU+SrK
yohIjD75Zc+y9eHuc6Kn6bRnauDnooQBRLhq96ocgMe2VdwS3RPBh9FFfZENEoxPVNbRw4wIJlyR
Q8rPtINIbhLPgR+FHvjIbxs+mBQVj1M61RfYKaZ1ZgdxvU5kQSadnSfegUoSGadwsjBJhTTByXTf
cfhH9qovOLYopSJdSDIB1win6el7utrCGm0O/xbaRbU77aCSaFsn6AK4YKQLrklP4D6M5Qx7FOHY
bZE19Y+hVoplrE/vslLgAUj0aa1YBb6TzTATQeo4PrjJ/tXR0aOZGHEv3mRkQxnTyyEBA71fWho/
2G9SGc+QM/1uPUyDUwsUFB81GsBFdWYW0r6HAobQcsQlBg/IWYSBQB6IZVDb3k1pyzGH3xDN7kYY
4WJWWYbEDkXFh3Jvv+6m5UxkZYvWOFXtszOqdoMciD8qGkvbvjUM3xSOZkuHAqE8aiARlU99nOf7
t7YoIsVgG8+GDvJPz9dDjbKbExX6p7J7AZKoDq4j3RQyFPGWbsBxEL5QyuLZ9NceOnwEfEv3qzG8
+EqmYJ0MjVDEFQai0S+xO5ichA3r0EBipfbr9vkxaQ2q3w5xoN1iG5h9OtD8wvpI0Z74THlvgDD7
+mZei8UiVn0jXNiVS1l+WNptc9UxbIxu9DjSiloZDRq/t0YVCSq43DmPKnC+lLA5o6ISyKzo15tI
Ll0EfHkj7YvAKCFVSFIkwbFxFq+pFezZjTYHq9LSp8GD/VbQLr9f2g1be2lTuwqxZfgmqV0+dpR3
OPAlyEsHiQDWMiholx4OlQiZ7a1FNs6LkdeEBlVMcCBD6XFmRq/xtastlpriNeEbfsAK1z60qZyf
mEjhrYy08EYlnUdoDs4WKeBpxE1V7N3Gkl8VG1K16ggLpn9ThJzsFzGcGWjjLVV9ujaa3r/2RaA9
5kusyKwogmxcTf7nOaVqDH5POr/sKKxhp4vKuEYiqj2EQcoiQyXqSMJ4t9XsMf5WdK1755U9eUR6
Zz9b3SSe+0YTz4ldTdd8qeQuqiNtM5FDvEFuiayavKurOdSaLwQ8FFuzKfIt3PTx+u2uK5uGdNm6
7o25IIKLouTD1yYXxC0b5DXRWCgInViXTMTdCLf2wsFWsi08YpPzSVkQu3MSixudmC3wb9OxQ1p4
E7hGeMAFiRPlbS7ProHxWRMu+wpXXMxAW6+dtgi2ODtCCK+wzla0RNMbvU7yg0Rs/9ULOL4qmiU2
KF8+hoSs8fhnGC5pWyLCrNEEh4NnER87IXO0Z2NRauICTSfa81E9HUzi6m+cZp7JBrUBxGICnJ5I
urJJQZuHZDt3U4sOOSVCxJsSuOZOcgO6F+6ThR5YdDmy6oEuqeEMSK2barypnZZPNwEhau/UJWrN
cc6ddGPS9ybgwyANhW9Tf/AanFurQLR4ghR5tmv6o+VDhzl/17HgsAfCI3NhCFPd1CipUYLLHlAM
mtZpICuixla7g4BCmi0RzNrDv5VYbt6zYxZWu8p6hNH6W6NV2eSqzm+4CrdfamTV0jg2iuxJR32+
zSvEupYXGz/e/KEix/MnhoGOoOfSxR9jRC6aWGzUGOm2McAM2q1YoJvUcY5yENPWVVMDAJs0XPBZ
Pd7h3JPwoVS/1LYLgnvudIlDBIJXhpw24D8eBPniiuydqL/slJasA/7obWLB9IILXwc+5RSxj3Vr
PgDnkvuBJMvlim6caDTX6EGjaxrhdGO7OL83x7TZYucrtnMVaXtll4p4G3syv0/F5BIPXtT3Vm/B
D0hj7QIT0W0H73QFRzhaD4n26iK/2hmi+IoixlhlyRRcchnpJtNLVk47bJsd0qlhW6JM3QcBVhry
ctQFfugGx3ytO1t2iBHeHWLUVTTdmsgz12kr859Oof1EBn0zmq21M8chX/Zt9QF2Gvlpc/wwlNG8
blwt9Fmt9tyIfg2jo9iEWBuxBrlftQIQkEpw+xFxUAcbdyA0KLXwYOiuwnZoV2QVOBXXC6dPsKsy
CUF2K1xTFXGgRRQicQmLrYwzYBeUwLs9Wa/R97DrbT8dDdzPU0dMLoH35X2FTJFGZ4hHfJWb0UWU
yOq2KNLqqxamxYqveg45rcKf1DuY5g2q65vMrdJD108zEeZeSuc26nwtAsW6ITpV3Aq3mW+TUDb3
FZnDW0yRDp2Dsck3cpZyOzpNsA4aksszMP+7vk45kutZfITLOtGVVOiMmjm/IMXVQuqe2V6zGcrQ
GnDNdGOaXrTFD7b3xjfUie6V4XVKXzemXd71dQII2iy74TaYp/KgJoT3iRa1O+XiEjXznNiXFCgh
DLeGp7iBTfdDRKIe1n00TzfCUMldYaty18VT80027K9WoxGZ15PrqW/gXJ0jybnFczA5erCqi856
0pcvpDTyCheAG/ljUXQXUeyKqyhv1TPkUdsfVT0cMzvsL8hQT38qkSA3igwebtmp4LZ3qvxX3jr6
upeGeMFfUoIdhBp7NFJTXFJGAZ4NQgn9d18Izrqt6LaTpsSjRRV8i+XRQNoP8++61KbXtHfcr2bp
FPgcZ4INQ6qo+NeTddLTfmGPNyMHQWdEQBa8842cGlayJEt8wv4IV5R0urEtNPI4caqArGHN1Cpd
4jGredPG+YOWYdUpFP0TVvkVhRuXsGGsPKlRPTdWYpHDg9QdI51Tg/tkZ7wvPZk/lGleXqo5Mw9N
g6mN/XyOZRR6YVq5HYl/7aDlPsclqb1OKsNEOzT2weik+6Q04h44d7p7TjHDCo1k8IhAXF3yUcxu
2SomL6NhlY9JndZfq64anX2lQflbxUEdpxBYF/g4gQEkyGuquBOWMRTrN9l22kiiTrpmSI692b2G
g4utifLO5ei5xYXFzvZnUemSbE8H3JCWXs9lD7uVkjONMVzYa4wy5SVCpyFC5FSpa4yN4XXCZmiV
UAttt65r13igJZb9JjG/8P7/UoTArTq+ad6qg0uIgUwRdl+23W0KX2oj4C09jU1r8eFyjK1Brf+u
razyh6VR6E/a4TtG8fuZEBexc5CibzRU6PuknlnZK80iQW/Jc/McUM5Y5psvtp61+Tog6klGnb6b
+548O2Y88p1S7KNI0hFMyY9YEUDtHCJw6z7RA+EPVPlEUbESrmxLA0Ucjs4DRx2+J0Abvi852Zsq
9J7FKIYLvSLFmp9iwhGq1b2IxS8nc5ubvlQToK+gJ2cTPzD3bUquPLLl9n1DsrNXuu4eFPPYUF/h
pliB8+z0kXiI+xKucBfzwjYeIMuCPdUUEddpkx2mrMi85QzyxIKc3ozVLI/0zsDbDEpuq6wIXkov
pR6NV8DXaiu5liSNgGDUOMWYBGT70LPrddgPxZcCfjA7XO0uz3N1UO6U3wWxJm8dwtvgQUvz2oh6
67cRFsW6TIZq21DnPwZF1N3Qzo0uMzu170WF2xu4wxxo3bekAB4c0YjIWW63BMMCaFWjfhcEnfSz
AdBKqdJyT5csu1esuKtuBBnqeb2+b7LuIewIDhgdXR6tsJz2ami+I5x2/CSM+GKxESSZztF80rr7
S7ZyznFAwXRN3y5l/1sWvzuV9PGGbvcPCx7Kt9ZVZMuRcx6lP0r6ePqFgZDtgp5msqFaMjDZWvOh
M7VxWhM3bXvXqMGJaS+Lmsh4qykre1cX48zRLGpwHE5N9lDkHvFp9uTto3gBHFHCeoAM8TqOcBf0
ma1KU1vNUZ+Hn47NqcHOzHzNpopDUo3JcibC+5DHngG22PA1vLpH3n9akbl8yjEZr0VQhj67wmxD
ueNniwp2U+oTGb0J39dpGHzaEC8OR5CRiES70e/YQ0kqZ5SJtM41fgovGy5EaVtbWSNKAU/e3ISB
4feeFvyOpGXf2rpm3rWj97sehfYU8uo9oshroo3dljQPcTUHmxYZBBk/drnXvbEDRl0XG6lCciPg
tHwien1fBYVp6NgSwOEibDhFm0nQw+R2u40/COp3vUYxLq5K5mS95zyefwLfeVeiRmGrO55hIfKk
JHXK/XJGe2Sf5DT+VJL3q4OOWcW5M26zsMo2/7CIzFAQ+IggWdQQLH1/16n1VlaUHw0uLHLDhzER
fDKS3rjSFdmuHw+1CFP/riQvQ0EyBDPoMeJJvdpIbX0iOr3xi6boLtNMpb5sEracTN5VHY75vuyZ
XB8Peu5WmgZSZepwMPpPByU52jA10nT8idTXlYk9fyUbSnacST9TdpySzYgX83ihaWE4iG6EPLmV
KYv/XFVa4xMpaQVES5Nur9VuckhNKpqkbtS31WRQQczm6KrLxvGT+7tU4k/vr2khmQPOufRoTir1
UyiqSE/D1ndz7AZsuihk1MPjx/fzVDqzXCSSFt1dhMhQqsy/58to8LlQKFh9pSjdOrT941XoWMF1
ZuqzP08mipHOG7clEbK7j4c+N38QJ9nmYtNYhE1/D+3ZYjRC02qWIsm0rSxbEUu6FIIdTSfoB/ux
vZoigvs+Hvbcq28Jnb05TxZt1CLn+aOTY7WeLJ2YYZ0apaaR948SGZwfSmathzrjv5iwFmsMtgyX
pPQ3u8ofw4VNrRtYpBmuVfZDbdZ7Dv/wtwNH/2SVeccZe3uWqKAEJ3AWGv30hs7zf56lnLvhZ/s2
N6eg+zUq5qZGJBkIKSzA0p31l4gcRF8NlOI/vrvnJi2JedJBCIVO7N1L41hqBo/UgCoKxZ2NrOaq
ClliPx7l3CrAI1zaVzqNz1PgqEBG2omcpedtFeiJMFoTIDquDJFUnzy/cxck8FIipKMqj9zu7+mS
jl1BtMXAgjrUoPqH8jtWoe8fX85nY5yspKRTmpIPdePDlSHvr9kLN/+3LvN/lcidnRzMPzweTEXs
caeTw0tcHDeq8Sv2rldhp5tHs0TxMvdD/DXSWGFwbevEmNFmAWutH2AafraivX/1LDittFB4/zxK
FycrmrAriAollpnQQDujCJtYD0ZakxebYIauvGLzT+8r4xH6iDzQBk97+u7VHKvcCQ6anxcjGxQ5
IacznE+2Eu/nokUPHS8ipV1zUUf+PUG80FCkWWW1Hytyp5AYxmswS5dOQi/j48s5MxIX4doO7HNQ
b87JNPEQuM3T5JY+SxtGbq29IBfxoWqSp4/HOfOYDEfgx+NZsXK9ZVn+sWTJKk8tr3FKf471bZO9
aG62TtJi8aAfPx7pfaiOi3T1j6FOvrHUqOQCs4Ke1nsU7gtBgPPg/DsDD0pdX8yPk81+jDSjoNnU
QrkbvcGmixoWkMJM/nBC93dvtpTR8saiAJ4LPPC2m1RHZRG3GQ7RfBVknANFXVjwM+gWca5S28wk
lPHo9BgKhrKjgj0h0llTZkMlJOP5kws9tReQVcoXnL6ezgtggPM6ef2yDDmaV3Tc0zZSzx6p5NdG
736ZpIxfcpRfxy7L6J9muHXA/+4c8hnpWcuDBJUW23RmjbpK4as85gEHI4WIsihzxPouBkUKS3mZ
1tsWQRZqV1LFgyaxQFMMJVrM3nSOWqJ161GUwqe3PWyUcs014yQbSnjOZSrQMiQpUqSR9XrjhcN6
dsJxQ0Bi5nG3TFIBvLnVfziL1/3jGXBmrpkgjlFw8M1iy79sEv6Ya0He1+w+Ju5LorWXveFZB576
6IdJg7SKpNDB/3jA9xseDA+4gLHpInsBxP33gGCa+n6o8tL3XEUQSlxiy4OXfymtSu2RharLiNLr
A4E24cXHI595fdnN6di80OK8P3M05DlruCcLgIrT9LWXRK6h0jIeYPcmrx8PdeYiEXiwGlHr4J/T
rSN9Uc6bU1f4ed/QFYFxhSWoIsYb+lZzkBgj3XVLgx2RsEnR/uPBz1wn+yoLNxiSP3bQJ1PdIX6P
slNR+G2AkaUeMFmgUVxjD27+8TZALIsUhpnleGWfEtWpAbUhRpPMh8L2PE24nU1MnbxFlvWPpynb
DQRTCKM4fbxD6FYES3Vh32XoCrphM0sKr1ZyMwy23FF4+vVPb6DQLS7MxKVEF/n0sxXGWVWIrOay
7NzyIZwWJT1EejpttuRofzzY+xeQwdjasDWwaWiffr5qtCGR7HKuTBMPkaU9Q+z7lYzWA4yET/Yg
y7v894GGoTiWSi6NNf8NUPvHu55bUTwVGkIMSI1bi1qpV2IIdbIeOeICOMvMz3aj50ckEgEZ2/LS
nX5eROW4MFpTvzb6Y+pVL+VkPFgNCZcduHriw8zLj+/m+7kvdDbeWLHZdTDicrf/uEQbAD1AUif1
ta47TlnvC5HexFL/ZJj3G8ZlGI6G1sLcNk8LCr2rj3HMj/Z7zVwYuWS5VCNfxI8v5v0qwiiGzmYD
urV8xy0GGjYWSWKkfmNR0aLSA2aj++0U8i6pFQ11rMDWVH6ySr4Z7U5nybJwODbuaVbLk+UjyGeg
SBHFBM/G9zZkHmW4okrxqXt06eeCJnY7LU5KGIKkepKWVtH20p29GuvwkNFH3g1si+bJXowBKcDl
qmJzsGwL6oXLhCxOPnom3GusX/Ynv/3ZBwMLnRlH3Lc4fTBIEqKMzkbmU50utsmEeV0bqXN+/GDO
zjJ0lZSUSGt8t+XMRc1nJCwzH8cCoTFl7+up8eA66rNdy5kX1sZ1iKoSFjdn2JPZ7GRWUdUFC9FY
WQhZgugwSn3cfXw151YgsB2U4VwO5dy7v0eZSXIYw05LEQ8B+epxxCCKwckHfOsHCKN/vovmzIhM
lE/GEhtxekIFBywxFfCKTmnwa7l3TSzv8iZ4/viqzr082EgloBLqN/BA/r6qsU0LjKG8PFlsu7fp
ZNBiC+xfNFvKXRPa7s8hI3SAamH7yafq3JqHIlawr/bOHHooneqRJfrUD5HHq0IDKoVHOHmqkvme
5fqT0c5NeI49gFMEJ8t3RTL40EhIobn6VVil+1zazt1gAqr8+Ga+Q9gDU9G5ibjLhWEhcz5ZV73O
HDubkrvvdoP+FEd6udNQHK8C/McZvTlneEwMt1x3pepv6qlIr+3MsfaRi6ZzhutHYzmpNkYNdhdk
FXqMrks+O90aZ+88DrnlzbRgwJw88iZodXvIc742o6BNoOoXQ3nlGlVZe4gd97kbqU44VUQTo8D8
mg491lOv/B6h6JjlAqQccnGgiuStJIAVkgK5jo9v5Jl3jZ42W1DHscAtn34QM4ffAchG6Q94z6rZ
UDu9QkwZZOhXppePxzpzO4w3jTGuPArEp9sYEyC3LgDE+nNg/NIpOGxyW3/Bm1z4DpHycOuk+mSH
cealMww6duxo+GK9K+v3TTaNDeATf0jsr1EcAihHtUMfo5kXvkD9WDdDDWKh6P1/fq3EtnhLRYoN
4ulKKTQPuaHblj5ntWuwh/BGmgxLmgyBfYZPE6Hl/3zfxoBLGcA0OP2eEl94V+BiClzcmh7Wa+IJ
USUUlrob4ED7ueQg/fEVnvnmMB57KIsPG5vFkzcwDxqBw5VbO/bAOjLRDBtoGPXGQhH73wyFF9/C
TUkaxOlHtHJErPKCI5rhlcUtrh4Alo6SF3FnGJ8sX+fmqMULtfgQlkq/+fcq3SOJK2YqA36bdw+A
zl9tu37Au9+s4rC+c+H8/uPDEQsYpgvTBjnBDnGZwX9sEI2RXpvZzoU/L9gDHat20zWbijrAJwOd
WZgpqRPNYlF5xsaxPM8/BqpmAIZ6wBEwC21sZsBC5vrhkylh8TNOtmp/jXEyJzwtSRMhGANBv7Ei
1K46tnZrfzE7CVc/w54Zh/giYWNUm1Ym4WM5NET/2fRqseymFP861JBFTKdXjCjgLMPYDvAo/dhS
zRGQU3RneiFRdxNkiqDSi33eIs7idDutkcEGh8iGmDPrI3AR7HUQc2nff5k90BN6YYAYL/O22et9
HXhvGSw3ZNmxOywXXi5RqTfR6ER7o2kn+B1INHsryq96rel9N/Ue4jJt19zhdJdTK4KUhVDQR5yY
r8phrrZBF9mIhdPhshQWFJA46XYf395zc5OvuGMwT6wluO3vJwjzpVaTZG4iE36pR/XiRtWNsLSd
lZdwRjGyfTzeuTecPTebPcr3NIROxrOjqaitcCp8/JFLzel6MNPDoIpPNq/v22pLCByNLWqZi2n9
ZBgY7JHVjF7hIyK/qwCBoBl0f9bpI03oKwQp6842v4dN8cmRyTo/LlVa7iiH69MNmVeRDFINNjWR
cpq/RqOOS6gR2h1GFz3bopnhjFPbOYhmKCCbjLxumtsFC3lt9gcblb+dDNrB0gHoGEoU6wBhKBOu
2tPvpIPtJT9sg4zWYUQKCKU/3HjKkNRenHkTGsG9mYI2dme7XgGDFCmgRYiFCb8PNOzqFc+HcZu8
5XuOUAlxdPH/89lew2NLtg4456fasj97FOeeuLSYYx5tOB7Icsv+WCNivbXzIu0Ln0yVie7SCizJ
PjVU/8nMOrcW/THO6cYIFyrUDJJAfNdewiSpN6xJO99+PH3PbW0kAUb0Fei3EdT298XoNSbWmiQL
n6YTvI2F4qgTvZsSSgwQ5RPT2dnBqFdyZvFwt50eImTDYlRkvCtaJMlXhyVNAMIOBShaahV/cvvO
LQSSsj9fCyx77za/2TRZMkFF5TdJc2e2jlwDj38us+YVLMldHslP7qRxbl4sPW8OsEgInNM+zdxW
GfeXfVoyZgDWZ9M4unMzHExq8ZvS0iJfVDUQ3MqzvsR6EPlTiKkhLOPiyg2BBnilmB7BxPBGkQRA
isfHT/rsr8eCSBmJ+i3t67+fNHSJVsNln/tDXb1aXviEM/4+s9CR/BfjOC4nRY6/i2Xu73HaXpui
Cj2ez0m0opqjXopJGzZl13zyIT23bV3S/iixLP9yTt5Da/BwcKC99BWekahF4joUd01pk5Vr3GRl
/ZBn3ieFinMT+I8hTzesySwyNHp67mvDuCfJ+tUTGeJ2eWzK/pMzh3Vu/nIiXZL9AGRQS/r7Pqol
73kenZxlxpy+q6j6TUySXJMO4K4p34brBZm8zlmRt3G9eA00Y1FmNoj+SHt4FhRVnoOaoI/OxLGA
qw2fUaSa+3D2SEQssmydB627G53BfXJtVk0yPloEU1o7buZ0KW2W5m8dzuPWARE9Vvr3pOyukeJU
WwKQX2O3H1b5ZMXbLp/M+wrRNR970/5kNp27C97i1KXEwbw9bcDCLGjbAn+CP1fzYVazsVK6eIan
e0HNFEf/NHwy4LlHvDiz3mio9rs6fJUY4VSzGfLjGgxzX3WgKd+AzVZI3gAeejTpH78wb9qJkw0h
ihlwgiavC8fMkycdalNGlzTLfZnP3joaOnkvIqNfFxBiLqIyy56IiAHNLFBOvtkF3siZeQc3TiHp
22sDaUOf3IYz953NxmKBJi+X48TJjtuTkwsa3sp80rTENmomeVVEbBunpGyfE/I0fXSRPz65EQZT
+vRGLLsbDj+cmd6dfcPRnqug541u5wApqxWKHYJUa9cGTbsnhhLcnYRLSv7R1gubaD3Rk8F5IT5L
Z7TOrJWLLxw5BjGiNNrMv989HWmEzFWc41tOIMu/+RpiCxo42urCvuDOOAeVoEbGYkVwS0YR2dBy
+qgg1vvbwRr03TQFELjfInfVrH9lWwzec2BK4ZhKd4j67D2S/NcJMTZLdr8F9RNt0QqLTaMVyo9k
7WzHqHM2bnhhlql1n1rFeMNriwkNRuz8HLmdd8x055tOTsonB/Nz108HDA+6s3ToTwtHlNuSrFUW
15+l4z3JbWhRgYQ8x4YW7T5+6OeGQniN1gA3Op+Nkw0ITae6zpfPErls0aaq3cXNB6D36EVZ+Pzx
WG/P7XSCLdVfi9Mrn8HT43+hyawb8pjDQU8+wUrRMMbsNQtjH1RlT+xcZlwYpR7cqtEcriHQhHem
0kB5Wlm1rwqAsG+/0P9xvz7jflHCYsX5/yiBd0Trqxe4Li/Frz8JDmj5lr/0H4KDYy/x3EtjWOc4
SXGAhfz/ERy8f7H7QHdEa26p8zPl/kNwsLx/0eFlZnti2br/SXCwnH+xl1iQYChFnAWW/U8IDqdf
EZhkkjI5OeA6Mpp32tVCx5CfRyngg9CARxn0oriknzs95saIRSq0P8MgLK/JnzObAR3iKWkP8pu/
ryiThBUpbZaTP45sd3Wtx9snh3j/x0O4/ffP+zC2lkti84h21WZpfPdxVHTq+tqORn9SuJ0Gc6zv
0rIhHdsR1VbXhmxltJS4RJ1oX9rBGR8/Hp5Y7HeXSZnSxIUoXJNnfHoMJkWTAIDJUX6ZyWwkEi6a
d5kTYYVGKHE5mlFzHFHpt5AnHThIFbykJZcrZqfU0mW9J9oMQOAbugiPfEwAiIElyZ2HdDeZKX8W
91eer61Mm/vVWGEOxkncgv1Hcj/9prKQfrESl2w77Eh+JPBAB46sCSGz66+4iaf9EogJGDs0Jioe
NWvbioLr7Ov1aDygyauuG0KdHkAd4Ki0YEUMsq1e3DyPdXwe/fQ7armivsj6p6wrpn2bjMVlYIAs
wJnnGuuhNKHcBDrl73iqvpG/zl8cxti7bEkw2LIjD754PTmNm76tFmaSo4ocMKPO3w1YfK39Ai4G
AOa0sCuwpz1M5QS8eSyjGxtnBmUZD5EZLjL8NU7c3JVZb4W0lzBpJMohIkiiDJqtMaYQkQ8buI/N
Me3M+q7NCYFAkjPuZW1khxqZ0dawVP+UEC30VCezvOfpmFsUMaR6mkQYdnKsf04lAOzQYbcTD8X0
iHC1/NbpM0+mZr315YLXcAaQTpYqvEsJbtuv62j6PeCPe9Qb/sqkN+2zxKBxGYyhgIKqjIeO2LXn
RA3F5ViW3mWes5nZeEkNTknkuHdWspt1JMhZtW2rIFsPRW9uCYlLv1Qywu1C8CcYhLL5KQL+M0wR
CK5DuAihT5waZhPR1T/HltfZ1dS0l3GXHUqXhzs51bAZ4WVFm9ZC4L3VJVHrFaZUKhdEIjrEse01
I0i/hEj4iJ+L6msY5dDrvbB/TfWJnFWMttTOdJ1Fwyi/x2PdP9HumK+8uudHgZffVznfLmPkir1B
q66DdHnZtdq+0UJwfcLjWqRIvJXyonzdYyfKV2AI+1fynqf9FJviJhQ8iQDx2EoU1bTJCUTKiWzo
uK8pgSoOTKv1iPeC+EFYgAXWqiD4IvWg/knzeb4qhmh6NPmQ7skKxITY1OmOdDn1S0+k8RATEbGJ
Fi+XoXFv25DnmHTLrV6maFaQ0jM1XP2Mzykk7oonISQeEmEw/xvkKd+yEPgtIPJvg9Z2ROM2+U3o
/iZKikCRWMtlxAE5Nw9Ra38HNlB/BT3cPYUmcxPLVRovJDRkcSL7LgKnJw3PqUiXtpmUS8jHGPGg
MFQr+MqiuqmIvLzxgMbddFNgPBRxW33rbFl+x7TGbHWwxzdmUH63cJJcJPAY7uHhEWmpJSSJuMVQ
voSEbSDzs4C2eo2Xbt4uzo14Cdqy1b6MU1WozRjDjKdK2z5XHMO/TKUySPnkSEGKoYHLPEvytRz0
2FelSXTAGIzxHpc0iQcZoQnM2rQDrwsE6ytAfe8SYoCDb8S06mslMXabzxRfjVR+68tiUD/jphPf
YhxZaej31lwIZJazVmwR2g3d1VQPgX0cQqsTX/Bk484V4/RoAAVYl7KLihWALGSD9QwqmVo5IWAU
5cnTHGFS911x3ZUeRGZm2FFo6a3SW+2u1LMvmt1di7zKd3jH7LuZGKCV7ZBm2NghqYjBNRFgBKlS
4/NDc44OuZk+tjQut90S69mJ6UfskrEr+u5XGpn5QSvCn4RuR4doph9UGF11WQJ332Z2PxIWGCqi
Bdp6G8btxajqYIfa2MCtn3obY2rgojh2iIghjK/FTKQsKYH9tG6wEcvEPWppVW/irC7mVeUF9QHd
DSplbSThTccbkccpNck8y36H1UwaKzVE0ihbMa09UXyZCifemrnmXSTQO64o0Q841nhhsXwbF/GE
Tr3z3JAIeR6kafT6QSeU0s8djMXVQpUrB81cE6jHa1ksiBMdoaKp5frFYMee34XGvZUH3o7iSntp
FJ6VbU3u/c+2Gga5tjmWolyceYYcPFTvY+UlW9wYiCAOSBhryZ4rTL1Dw+kZVEk9iT84kPVmClo4
0UO3D+2Qbx4fcHeHk7RfRSbCzqSQ9RfaswaW1rTdodqKRppwGkk67vjdJaR+NVjpCLNxsRZlafoN
l1LprOUowYTGPclpdLTdDaEhqEt6YbFDtOgFAXHfic62nAN1RlPfTCwiwBDSymxXFe/Vlcja6oKk
4P9h78y24zaybfsr9wfggb55TWSf7EVRFF8wKFlE30UAgQC+/kzQ9rm2VGVd132tpxo1qkRkIoGI
HXuvNRfcC9u0T2gm5NbJMt4quSMqqN80NFw282B5584X+uMyOUUsVnYBQ6jjVG0dZbREG/rLa1eZ
Ht22ennsIOxjx5cRMQNedKrHZL7LS2fZqmTszyUku9i3K9xefqk21ZSWO+k67n0gaTG3yao6SAVO
aLML972hmLGsIcyT56zwN6d4DvwUm7w5T3s3mXFlRsrY91BMEMrW9xU5ErEEDnXKc0c7G5ST29RI
oycoO9ahynnifafNTqHSyS6aEve6pfMHKHAyHojPDm+sfpnPpDtgcSULFc5J74v6m5v2N9gPgqtI
o3snR2AixLBCN4ZIJyuv4YhbJ5j8OD3zzBeXakmcz2MRzOQCeBPyXHuq5CWbyamNCyjT3zqchNXW
RZekt2ZhqtPSw1DsIP4dRqvyPk/VmBMBXebFlTuk8mvtFD6hytJV6wQuLAvvs72SvSY8hFho2wYV
iqGbch9knvrSFlYbD9W01gVdf4/lrtoi1m/aHXyO/GLoVbeLM7kIePzq7IR+XlxFvWxdFLY0DjdT
6+UYlMNExkXeerezneTHJWu6L3ZH2lMsSNdefxtwzGuJVBQO+9Cau114srmKbOKhoeUPv4Z5MnXM
SjhC781SsuGg/p3fOEcToDUbyUPH1IF3gEDxq4AskGSbemuaRZbXxI523u0CfuLBaDuwvCp3sj1s
zhKLMZOguKbIy7aur7svuhuZbmWILTD9szsji+7PvxVffW5bj5jF5a8dAK9wa3sZ38+q126Snmd7
Rxnqf9BlT1m2FoyALRQJEAWA3BON++aqgvxwdE1JunoL2xXUZ7rmLxAEus08yeYe1a3x0KTR+JTb
Tnqb1lQaDZzVm3R5/xRR/+wYK9YEdOu6KMO2fQNOGRITHVCeRH1v3bEMNr86nc8p2EixRr6n1vsp
C9GmFnyclTlxWBNwnjIQs+UGNGjYkBop5kNa+/PFVCSjZ6OatunqB20ptj6jM61jOa/lL+6hz8Gg
K3AkfAUaOwivaj2/YTTID3pJWoLe84gIvwmizewlJvHPnVNhGov6n6gdrH91hrAQxXBeYi7/gw5M
2ASapqkxHElm6c8JLdy1HIb23Re9gMizlvdOH24VP8yLnAWm8anhZo+D97MDjfV9D3ttkq+fxIFf
zcf53pg3tpD7Cd4Yjm5O5R9jQfJuA3+wd+kAe2Z2KQiziDs7pKa+C1Jk14X0AA0M7UuaNDyYjdOf
paPmSzN1/fM4uu4tVCj9caLi/kmn5oc+5fphVy8WM3/UWT+4COnelIEyHHk08jWYW5IrOHe8aKZV
ZLfGyFPHVsQDZimeeGBBuA7Yp9Zs6Pa16KibA2A8139/JHxvg//14OswFwUnvc56iKn6rlGZYhu2
oxy/X1075OOiWVg9sWN/tUyGOgiws1uW5mU302iCZz9SQRUdh1dSCXhNUXw9FJPbn7FUgBCEAvtr
l1fBfeinmJ0HQGyJAfV/0w/ez9RZ9FJ/OMxirglX3SuUo3V4/NcuozcaSHpnTFIa83c8B3lX7Po6
mkFJa1anHGV2lDnBm4JVfASale4Ny37FpPEJNo/DsJlyyfCmdDuizL9WwnY/K/IGrvPFKS+mWTsv
NlpPjZWsa9QFhkVIqKRVbk0X3DhM4flQs5Qc0wjYGsRoTOO6pl5dE7coIAnk1M58Qb8ybcnkYIKz
rjA28LoHlQr/g+EF81sdpiaG0sZ1jY0jWWNxhFL3Tm11GkcWMDIDqdk5LHMuSUv+T4u7PiECHhUe
97VW183S3zfotllTsNlvXfhczxGJkxvXzGmEE7KxIwChuymR2FwVI0GhyqLlAFNJPaWLQbAt5r7q
RThj6Z+HagnUVZ9MKTcpJ+rc0HIgdSotMzMeOyep4Dc4BWTrGLCfId0tX6ixn9oEYJvsHVAhgb9U
6amkpNkmhH6Up4SCPtmakmFNnAC0DhW6uNC+MOGU0AMc3bEbU9MLMysaUrgzvnHaRO1OswjDQNOU
8oEGf2XMFPkcp01cjRxEZOgCdwc9EsOY8GLpGeSU1RGhkVpwcAszt/syF2O5F/mQH0ZFdWWWE08k
mZzDNiMN6mnIq5dAcH5ctNV9DqfKybdiXhPk13sXrSiD87Jw89l0jAe4DgCV2TjuS0flhwQ9ZxMD
vq5OA/nhr3om+tGdLWpDu7LtDa9tuXeGUNxxEg2v5t4E3jJx6PcrgPRNzVlGQ7M4mZrVaFjPdk0W
VXFWD2oCcV5BIMcCOO6tJa1PkJg4tZCTsqF2Cu5rR4xPpgUlmZRJ4PNSkODpcsLqrHfadLOwAwyt
JT/ZBQ2lvq+6myHIQTEkLqvJkDTh1gkHTkaJ62Kob72Fd0SaI0xLbfE/EsrUf20bzV2pl2oDm0xu
vNxdjszR+3Pf9XTlbAZqGx2tW2hWs1x6MwB1Qlz7Z6TQ4ZU10WYBFhhdpVYnzvkcNFd+yo1j5jgf
GtP24jZs1BOjUI7305wfwrUDxKSyu6lL+kNBzjGZoeTyFvKWLrs8XLrPpV/fKR10X0jU5bhteumt
1bjgbKaMCbXLH22MtXBeP7V2I5pYIQIyEbfM/a5mZ6pO1vqq6nV9N8tygoLPNuX1GuSoqAtwHszs
YHHndEbWw2uuTQ7wmXb7e7MR/DJtQSnyvhd3Tdrg0E7t+VKiKiPWXEz0dRwQFTRW+XZVMF+WlEQo
reiuvT+GuOQpJNIG+qB+j5pK6Xg4cu7v3zs+jcPjgxetin0oUhuQWtUJcFR+rFwKqoo559WY+Ag0
1vaAkZKHNyDLDmIajtz6tZFH7Me8LzsaQlOWvYlwma8XXrcm1nNKMTKt+M4wpXtldrp86DskUMTt
ltGKW/RQsoJL60cIU7Ct+IlTEmNOGqogyHvGAnG68AoiqqAFB1Kf9l9peiSrEG0dES5wAGQHMryB
FxnjxAdBWYLQo+AxSWTyGaoy86EjCMCrf14cl0aZN0z9V1AB9g7w1PyxAX2zSWxRnYy1uYKjjWWN
Ez1Zv2unZg193oSUGiJuljU7prZp9vQLS5xjcfn3/s37JqlLerdNm7knwzS+meaylssBKS5xVVMs
9RKB1W+PJiHx+86lNdS0VvJgWlVz1bU2CWLE3V2Fg+yfW4synUBnemrId5urCUvJLRh41q3UHFjc
DVv+imetfSEXhewys4+upoB1tp0ybmHm9eKrCUcUrEc5Wvjlalo5PuX5QGrs1fo892JdhjEuyUsl
KzqSUR5Q85aCf84mOl9y5DSP2dr1pi5ZdwEOaC8rzJt1YpS/jj3RspmVpLfB2NE2EuvzA7wIGhF9
yMrn6yRr9+u9vA0jOqTQnsqHelJ0kVy2SR852OP73mANtIDHEJx8wJJP34kmqjI89zZIDY+tYorC
qz6iDOlnkiQnQYJqVMM59FsqYZfjcJz5hfXY+fDJ8pEfEgt+dZors7mCM9tceTZFbL3+Bhnl4WeJ
6LHbi6WlOJ8sVjM3VU/zRJnclfTnzLayH426YbFlHXuGTtd9xkJD8DADxvi9JagGmpYhiLdz2mTT
ttCUn5LVpIs55pAkQdDr/p1TPw4cdmpebLgyDl1QstkaAnJU+0LYAQ3qiZ6xkyccFQYKZwfowdam
ubxjs+fheV9mdcDdoHM0X0Trpp841c/dmie1nick6SNaOPpO0LT52AVU7QbY9zlWUnEzTZa3TPEe
lREQc9NXHWc8h2fNMJMHuO3ti13pOj81rtefp66iibgulRi27J0onZJELwhClZ97dL3gezp9xP6Q
0TLhnRR0pzFlzNdYN3Aa9cH4LWgSfRj46JuGAs+J8zUVjzzk7gu5XJQcvVyqE8lAHGI6YjiBfL4o
5XHXlsBwTnaY8aqoknswVCanITX1z1Ql4P9HTXzxBlpQRN0yevkNScksshMx6U9tSwwJBP95q0Z+
8DnEP1PatNTf/+v7iznXBVuMYY3iqzexp3ZsKqdmGfQdZNp5X2dFTmB7ywudU1WmREF0G2aN6S2m
KiQWi0c0WucvnMimYAYSXb6N7tL6u0xygH1vFAcSehKU24dprQJm3XMkI+1rPNBI4BtPp6AqYMuE
7udFpBnQHopZMrK63egRILwp2zE8D8nwu87xv6PKn4wqUQKvA8R/P6p8/NY036T89u3Ps8rf/9Uf
OUXWL0wVA7QELge9/51TRuYvDlp0Qohg9DiI4jgg/DGo9H/hqMUMkc6ji/ByNWlKCGtQ6B33F+Zf
HL/QPEEFwD7yTwaVbvCDHHnlwVgRnlDHZ1j5vdKD1EikaSgq2bJKaXUHFSRsaKtUdqIEq5kcbdYz
7HSFDGmOa9nPW0tq5xCkSXDsazpXNHdlvbMRddzI3vUfdWmW8PxMIIEAUFnzhbOrU18/11r3NCLx
VRKW21gnuzMZAxGfSqsFlUmQBL+ONG1OypHpgZQU0FZh2aPbw7EGpmOERkWbFXa+226WSMu9l/VU
FU1YkmY5t8/o68LXRsj6NOqU8ignQ1sS5wPGB2BdkVNqCUIKmzmvyJWlBuYQS3MLk4PfkpY+9geb
DJMzyeVRtk1t3/9CXmAHvrfuQKvUIk2vW6J2PpbFwLCxWMyHETrEtuHAqEYrujYLp9+GwKFeKk7z
m8gp1XEJRrUtgQDgujHFQQQJXcvcjUvhzPdt1wYnQWrOHmQbyKlRESseRGwF5dZrdXlnhImxCRKW
TmueQtBHkiZj2RNuQirUbupdM4Yn6l5FxC2eRrkYnFcX68yxz2CAArCrtPslzowCIF5htte9nwXZ
rg8NGruohh6tHDojVongCp6jdwDYWu9tNLP8Vbncd8qW10FuJBtGfI++rvXXuRz9nZzIQMKvKe+X
MuEPzX6198GCgmnV84ObF8GXMdFx18wvxMjKA/FLBawC0JRYTpMnRUW7L4rEpzvnl/M1jOHiOvVq
9oewW5Hseqh3YV2pbZ6F4VH6Qux7385pHrObhBhnNmk4VBsxi+hLKJrpLZ3maL+YjQ7jPgENy3vj
3rvzJKurueg+ZqNVfAw1Xh2ioU0HaqpnXhttqS6hsXaaQC1C+40oq6GuSCa2SbjNljI8wwFtbgHv
ttfVZH3MtNENEELdHkNVW97rtjfOIZXRrV2L6OL2OUlRpDbD4kcoUwfH0cC0vheypMMYjW5Zxsuo
pzOghH3R2GD1FnbcPee8kDkBEThgam3IgmNYUB9GmF84nJqk0NljvXWmRdnbok/JOrTqHBD6Ut8R
B4PhE8FoNjbQ+3z7ta36ILnqgVRnnKWqT6D/g4e69Q6gnizjJPPRTewDgcAFNG6Fujj6ynikz3dp
Mi+3i9LyTo52WH+NGidZrlzg6g1sto9ep507gWJJ4AUjyMpNZLGLBPVgWjURwceBTSMykdUMHcHv
HjptEJsc57NKj50blOKjXU1uqbcenLMh2zbgK4JzI71QGjiciGu9ZaHkvteKCjDxmUcATCWd+fOS
9Qyfzc5Ib/o5qINP8DfsXuykN1v3DYmzya9F0suYnRUHmAk/33INd2eO7QeeXK/chFE9TozmXCD9
WlWUweaA7jwwktk4coBjTO611WRs2nCEvKlGQVZLgvbKvYY3Hj3Vc+e9lmSF8KSYZPKckFFyxG/6
CZz3ELi4E52hhJKsVXcMZoKatsoANbphsJdEu8YruSQ9BeED8Depb9KlrYGvVpRd5kT/k7WPKw5l
klQbaNv0lOs0L5yNyqOmvQ2g1rao4cY+c4ZLWU2eucWAaQCc0kG6IzXKv9XK13vPnfivZsWohtnb
QDcRwfMjxj37InxDCkoD0ZvxUkfTocDYc91ELgCZHCWaq71k65WVOwDLcJh1WXZ2aAIVHtpMlHeN
XV0BUwQ0JyyvvdKZl12Srgs4IQwuxRS6HV4qlTNUG5sRiSZAwnMYAK03mmJ9VwvWr9TPd7jMcGKY
AaD/ACMnA0zGFrEzeeRdGk1zQ2hP+xDCbmWq2avPRPwQ/4Bw/YIb0NlUvbC2pXbTwyCGRSLcGitK
YrnMX/u5/8IeJW4Q1Pv7KUiMmAYO7QHb7E0kr1ay12YRfvTgCN7TrErYHBqOpmkgb9shNPaVMZtn
1ZjJ18X2vTtGwVvJmId00iKBB5Gbz2Vg5VsJ9vmzsnrdbobE7pg29PoSLAExrZ5NimWvqeKmuXjJ
bMc6e9RuN26q90RWuhtNT6KIgUJaRHspx8XonCx3PqkIO86vB1k13cclaIfT7KvxYAmiacESYn0o
rAm2iDQ4gUHKv8XB6hEgou2Qc9XKZLQdEqiEQxAv1/+gI0jTtpVznLeT7K6bAZOoJStBvUfpwecL
7HGeMlyyJjdjaVzcZ1qjgr3Qw+qvQmBKVkBShhrx3HrDgoXZgkro0x37xICHblzUQlPkQLkv8o6m
YTNUN6U59U8j7+H1KAZxh18mugoDq4kZ2RRXNCFBWjiZuilp1NB5q0BMLgqQh5tfzW6GULkdzZsk
sSL+iPSpBNb2xxi2ZtzWjnkjiScd4pw3/84rkJgguRKvxCLEvfTLraOX4V5Ib+0E1KF/qiMZ3ZcI
VS5WUbZfJqiTm07X5q6cW/OUmemnRBAsyHjcpHgIwCcaM+1UuxThBuwYyNjE3E1EClxrcLFEQcmc
poZI+62mYwsoP0NHogmsMuwRtM4oU0m3EjJhtNqLpCKxIO7poACBDtEXNqk9xCSfYrwE8uhbkCp4
78PFwW8xCjVs2yT3Xu1Vz6HdrCBrDv0puxthWuQNKH/Ogg/EpwBZqTZpnafZo/QZm/w2Fvlvff+T
+p73cLUk//v6/ubb9H/O34T8Nv+5wP/9n/0hRnR+wZ3oB1g/EE2Ddfy/RT46RYgMECfsVVP4ZzEi
OaQY1JhBgStdncWr9PWPGj/8hUcYtTv/y3v97/+TGp9p0g+ThrVhBy8QO1Lg/oAkYLtsamf0xJFJ
de7EjXCG3Zy2orxkifIu5Mf36kNK0Nm5NfNsPKm8Ge6zjtH3oWR0WcaCaTRd0jWbgHALhzkKGfB2
p0njSRM3v8dxYB6CElZUGvWExGhjukE2lTmIMZLkUduN9+w36rWyiAnmTz3iLvQ+AJhd7qWIHgkH
LngV19SJlvYI/UeLViyI5uV6JKQFzxmejgfpg3kfusF8jkqLTieBvvZD05AhLHmNdu+54n7HP3zP
SwDnpm9q3cqtZYDUTxacDLU0ojcJW9fcdK0DoVnVizilqljjLHTZvTrKGnbLBN1ncRlov9+ocmEY
uKrd+f0J0DTWdOQJ5/DJK8USHhgwYlcviFpY8HXGgTPyD6U3SXJvEFcVG5bcOvqkioXkxqYKTQiy
w3Ltd8Q5YAFfjrWpV6igFCdlAHBYrBC/RgPTcS/zIcIj2SJBz4ZIeKtZlKPABK4eV1NIVWh3qfF5
HFE2ssnWq67Nsa6wVEfmYfIsIkHKKmCSmY7Ws3iPYS+1yV+r6kzfhl1lvC1o0mPtwChjkSYsupL6
poOOdHj/fHL9VDzZII+o0MTJrgZ+jPf+KI7BhogHMTYHVJmkY4TUbXnLTX5PF2kWFCSbYMjtqzS0
RprL40C3+oraOsuOSWWhjfXlsJa/XsAYyFlWgHyRLMamoTLHxtqelHAHjqCFGvcDqYXP9JqAEFjd
HJoHHhXmdRxPnyP47udiJGiDq+dxJKWX75gyIfZkE3kS0NI+ZJ2Yn/suk1eU69Fjsahwnzm28Ld9
3TvnhlSFC2qw7BPOROoMkikvRsePTVIhgOxy8PJYtXzJYiGIxFtstPyeGbmb0uuHaeNHg7+BUrB8
XohBPDDWiQ5VZTtvkw8HHnp8Xbcby1n0eqgEub2PCnPISK1o+Vvwg7u93/r2ZCMzV/zCGyXaoGDk
W8qHhHEg87ypjImeR44xmMl17RMIGiv8nwdICdZeVJmDWjQEJBFqo92w80XVVmNfCLElmvIDoZ3P
THnGK0gCnwihmRk2qn7KNgXJ2ctOldV1nTJViiX60T1TCtIVA7uLCVdszimyUZtWKJDsZanaO+kv
9b00HKqsea7vaH9Z55Fx18Yi52RXY6ngyOsPVAnucgbqwtG8tCeH0sVzPmrUvWTtzKSZJYJm4qQn
EpxkyYthN7mKgykp982gNIqnYZ3LJ8USj5M0Dn3nyOvRiYpbTaLtpTEm727wUnvHGJB90QyY/bA7
VhxHQyNyScLo4TFP2gye1WLk14llIScTRfGtGdoTJ0d/u3SI9RrMDxhSrRbD41w4PpoG/s3r0ke8
9EYhdHNk6t5/6COTenVSVrYbM+XkG/SOy0ftzeZuKfoMFzQjosXs2ifD9+aD3QfIXJEEEhgl0s40
ds28UPeRTcTIkbzgHc1kj7YjC4W1Gcns3SofGcWED+E+04v8FPH9nZObLMSEMd5dqe5LSms7KbLY
mNGvIhgKS7LJGlgNG7MfR2qtoLXioOlELCo7e/SD1FxiXeEZtxkNXRR1OP1cQWloksOVbxy/Q0kT
KY0GLW1iaFmv7WL2O5HP9qlN+uCmnUeyLxHK1puR9Lp9NOnC4RKAu+MFdyNHwrI8B40Kt3Q9l3ub
0pWIJn9MOLexsvTlkLxFui7PpMoThWORvvLbW0SHHSnlwhqF0ioEWW+yrCq7VawaMzuMaP3mQBdH
nLoGxBWvw2Q/WN56IVr8mqhhySepCK66nsyJWI9sMqLmht1+vpGCaCMOSRik5Ngs1/SXf0cW/bdc
+lm5BJ6ODuK/L5euCX14/ZqN8tswyL9UTL/9yz8COCMqnNCn9vLogFoslv/bFg2cXzz4tLRxQlwG
rremuv+RwGm/mzQgshK1CR1yBXX/XjJRTdnOaitG0/N74Pv/TwInV8D8hAGOMRmf7jsDWEToOBpR
ozuGefWWoXw4EEJAnHUImOFPd+dfWCqoDLs/61dCrmSDdIF+g/7/B15B1YDvXKf3x9Ama4dO1EvX
tHozJdkY//MrcY0ItAWCGTdcP8mffOvpYCSL6MqOWqMk4nk0b6WqKU/65ekfXwhdFZDh1Tpmcq2/
XkjhoooIJu6OM+ONsirfEiN/K/jP/+QyXogTn1/8h98ImidUUE93tDynaBeFeC0kw7W4JID8n986
nlX8YvAScRRZdOP/cus6s3bJwelIS63FlTZHprGtzUi8KX7ypda/9N3jEPrIqWlqOOCovvfjB4oq
jezj7phNU0k5Nz/MqX4iQumpU6x9f38Hv1ef8eyF7G++zxmEgcL3JEiDZg7vZksseI9YK2CydixC
OtWtkb+aIeK9nIw3Os8kHP79hf/FQw+lhj5/9G54/f718kWLOAgx5xElVvthFL2z8SJS0SAaOz95
v9aH7YcbikKMVYHzFG/1X3+6ZSzGGVxpB1uQ+NYa28iOUjb58B98oT9dZZV6/endWg1nFO8ErBuR
Jq1P6CdVT825Ef/ZrfvTlb5bmaayzlr8QTwg1ThvfV28Li2SiP+H18v88VdiuBSG76MmF8rsd099
y0QgrNuuxi1pt9vOVEa5mTtGnYtbz7sIF9LWioS1JxTSO5pCt9uiciJGu25zxiYGnIe2sCZkFMKz
wJfw9V1VGxSJc1pDifdjUL7NjMxO9OfUNQc30tu7Rfo0QZHctR3/F4Lc6x2qJxu3EOlEge7re7r+
9qcysGnbJkXyomrmtVOtvWMSEG7aziTWTQXPcxlock4lFUy9QYPIMahn1D4MIAbHsmp2mHibDwR7
uWfSh6avfcIqbw0+n52IpPu5cNvLFEpVxFkQZu1udivzS8FgBXAan4e0efe1TvjSpRq6fRul3S2+
hnY7wOzFpu8klKLWWEWkOjhDdPAJXtv3JuaAokdgTEC7Edcm326pWbhqYkFivFo2fjIWlyzNScTy
2QIalGN7zP/tECuAN2eXXuQBMFd7scwBH3/N9JcGtxEHlWl/SrP1NJ9axUsattWTP3Gy6qXTfe79
2v6U8N27TTAhFetqd1z4TIpGUxZ00RA7DoPAjfZd5D0G0pYnOZE7iQahvuecPbwk3Brytvru1h+L
N9PiNx1p836qw/xNyyn5MPhLe5rWpTGTsr3M1Sq5FkzfU97tqMqIFvX1A3xv98SKPsQ45fKDSitn
QxlAScqUoznn6drodUdsG6nTRbeFnzZvvhFZNxbZvwd/rEC/2MaEePn9sa8kSa9Ei4ZXmc8tK3Nu
AowhOhBuxrCy79LHkIP/ms6Qly8RoXCbup/aLRGqBY4n4t8WEgGFXx1yTBPdtYXMLtr6dEWes6Qz
ImZjSoZQo8t8YbjQiCtiNJZPIYErj4jd6zc7yNoz33HekTOVbPBP9ke3oI/ZEqLw6BBNXcQeggWC
rHALltDpMkVkl0ZjKcBDQsCx+QmGRJceI50ubTckmRmw1/zoSfaC1841FyNWLlvcQtod4o9uzUUi
oSd7glOYqsMYNsVrBKhhHzW8RwxWsDjmkaoOUiUaGUGknhexlAdA8gMgJ0PY+b7oHG/h6MJ8dSNk
yjHM16X1BSyo/NVeeLfokc/WlmmD/KiCofucFq53CeaKNRRdoLcRqFfPeHNzPBFTbsRWyS/hZWn5
0qd2c9YJmW5I+W0GncUbeowIG6PvnPkg1p6k0XlrzBJ5Roabi04RWRljWq0BaPxCo8PWN5JcFWch
giQCxJMPhRLMZjLGg9+aLvKOTekjL/QznxmVNT53clYHCE/0caKRB2GZwobIofxN4src9Aapa9Kq
DgQafhtGEWwzqT80vX0cWvVlzOb8XDc+qrmk8y9shcF9NvJS4r3ROxRV6loNItqlJe85aL6ExldQ
fgqtbrmQubOvF+RK6aK7Ia6nUpZE+BWcrYZqPWcJKFtZhceuGYvo1qGoxLXAW1+OTMqU6hJkswRd
L4LVrZ4GdbDWfbdz+d52Xbzm0ghvQ7h8r5UmLtNRgwWCY0Jc5SbOWY88UbDXk5cxwklmVnO7VYDB
dp5ceI3qsI9gWY6kWhiiEhty0Yw4I1373vJFj762evU8FkohWD8IBg3ul5zcVFuIeZsEPdpAzxnD
e3IPBWJI8kzIi+ExHCPRHyqzHrfFXLCI2WO79ScuLdApHnMZMkSyrOlrhqaAs1tDS1AyfgcVzcGy
unU6MuuyyWHEijfkVvZrXd3a7aWyOh4mhDhjvqktJuREjBKMFiGt8pkzvq+6eHY/D2VofTMRFWzU
+ox45mLdlMmQ3xSeTvdq5iQfTFQS9AcHjzBuby/RndPAEXbsOQsr4tDSP1n89iPuyuh2YSS/5dAv
YpcYZwC9Ayt3ZQpxTNkNHlWXJjSCmuacLCOtj5G1x0hZPaaIl75UNfc8ase9wywIYaTKb5zENr9E
1jhcUJ5Rj7bjbci4j0G2qQ5FBquljlLjehD5rZM76tkoCnk762y4pt3xiUTJCTcfrtxwhgTuLpZ3
XKJ8QV3b17edIZK7qvwc9CQU4kd5Y0ZKjMeQf+R9fhLKTI828GZypes+HkwH9tmMJYxtMT2wuH8x
vHbc2AGb3gr2OBl5Vj2RDdicmYhET2Yd4t80rW5Fa6JB+22RJSQWBgq/wZ6z10R/iah19u0mJuJD
j0egL644oP1l6pR102aQUdEg/a1YzAoOeT2PSBHVMWbl8tRMPSPaEG8xMDlRiy2dqEVsqs7Ja3wh
/UB/KJn6NZLX/ihruz5PvVOf22AwO3qMuLecSo7b0QI6U6EK1G3gX+bJ1vXC5lMJ1r+aLtJDj7gX
1mJZkLbp5qrOzlMROSR+khGtwrOrxrbZJLRLAyemFofwgaJEBG9yLjIyllVZf+s8fIdWngYnjQoE
7/UciVW45pnoLzXr+hyu/IiYYeRwxzyboMbCJRcVYXdK+67LhIuRZLQUJhhLvoSoYjBY6urDVDga
e7XlMwCmuEZB0wWzOjdVUW7zzvzihuOxKwr8VLPDSMuDuWH7vF8sHOre8wrj2nIaA29uUJNQ49rz
gffUdjZtgXlmrMLhaPc0knWfvJaZV+4CkHSkUSOuJ8LYeq4HW9/QLyUWF8GnuW1cezTiqHKWG17X
9GtaBRjgSksaKHJ1RGlpGKdce2a4D9Ka9c31Wb7dlOqE05I7bSYXEtO24wsfSwTiSNdnT/2EPPAj
ugPCAYAG04w8HCgw3v9aYcuFTPdRmtURoR7rjT2pa5JDzAAcHXUCAe75zYyQCQfwQl1RRqK98MJ7
l8FhmI614GcHte9HKuH6eegQAAwGA/8DTDxIyU0Hv1sdRW09jSaSypI1dQry16YaHxBTWPu/P2L8
cDKMVv6ezZUspF8gU767Aa7y6hRl5VH1FGENEeNsUGzHTZO1F8MlQvTvr/cjz2y9YOCtMKTIcX6g
szb0PkvXL+FYhyS7rwmi7TaXjeq2hahfByJpdqXMqAe9cLp733boAALvy+zJ2mN/NuKEPFQ6ir06
aMm+/vef70dID5/PI7XNg00Ibv37Q3lHCgXxZWN5zOraPY9K1m+tQ0jjZmKYYtab1KXYrqqKFykr
rOFG+dSaVskn7iwKbVzlr5QyzRk1SbidUT1tZN5BS6jm0bu4NkyFRhQCgbOMdoPqEXEMGISO6ZrP
4GgOrkwZ6uQDqT3uq+ND+tnQ8laH0LCCe/QDbMDJrGFq5nnx8r4rNg2ZXvG0lPbPaE3Weor9yyl3
vRdUlGBHfA+P7XcPRzpi1mf3Ko8DwFASJJGJDRpG2OS4z31OECODa3y7mAr3nsDcT3bHP6WeR85K
7Mb/z0/CY/rdJ4C5OflAwPJjxHkb4UfaXjp3+tky8EPHgqvQqCAog/wbFJXfHUnHfFSJ37T50Xcp
nn0A6FDufcbrmPqIti0ZEM4Fhwcmler57583+8d7TInirP0fVMgQhL+79myVrhLV9D/sndlu3Fja
ZV+lX4AJHs4EGn1BxhxSSAoNlnxDSLJN8nA+nPn0vejKRKWz0JVdDfwXDfx3KaTtUEznfMPea4Px
a8c4wtGAZVRD4fO16CmN22q05ztfs/2X0ppfMn9ufmi1PW67ebDjsKvKBNFWrFQXNCxrTBx+NeWk
lakD9TfeGBy035pIRN1RiyAg/2Pi8t/z6r+ZV5ukczAi+T/Pq1++K2JVuj9Pqn//O3/s9sVviGb5
cK9adYfbh5vnD9CQ+Ru2cGBBjsXiCpEuj/THpBo8Ed9IUJf/lP3+Mak2gBBBoYIwx0qeqbj7nyz3
/zLfAlGMloYxmmmiLbY4a369Fjwx9EsK1ubgeS3bIEx+gYz/dor2L987wJE8R5xMK2kJw+KvjxL1
Q2OYlJqHXoJ4hSaI8N6bwGKsy7p7sqjMY740mdqwc6nf/vR+3P/jFPszdGh9v3493HhwG8oFI140
ZrzYvz44M918MjPPP8SWz0zBVVihh0nwuIgJr1JgICPpt/aDtkzNDXKw9PsE+JMJinJM6CRijRBH
l98NRHKZjdac+gwdVUscu0Z1g4OVcHg8LXGM3KB1o2tBLPTm/+FJcGYR4Aaaig/SX15BXXFgsff3
D82CU45UqWVXaIDrU3ecnxsTcEskMpgeWsGeWegY10afOZFdxSt9KPWne6c0pnssJIiUBroYf/XB
DEifj5OPDwYco3gq0r7bzdgRqB1X18m/fw7/Mg/kffBclisewQKo1v8ySm0tk02/O/qApjF9KUxJ
wTSoee9Wf1dc/Uutsz4S2EGWLzZe479eZ/YgaA0Fj/TTLTn/tDg4XnNSHdY4LHPF38yj//IlInFR
8LmGPrdGafwrG9UQbVkWWs7jxSn0LMNAXNhzKP/Hrx8qe8beq+0ciNZfXj9fcVygM/UOiuZk7/Gq
1aafHrLWe/r3D/Tzsv2lHFh5vhQDiDA4F/7lUJAxmpSRz+DBYMF6XFzscrAa0v0888bNmC9R/yXs
3ysynq/cT94NmJlsw+AquiIlXs6FbTcPQB+ZnDkD1rxapEheB0QMhzjHq1TlOIlSPpvPQ4ypKDQX
HVtXLEd6OWu1BE419BzCS9JDazjtl9FZ0sO/f5L/KEB/eZYeA32OBgz065DaXkv0Pw3dIyZnfbKo
idwCUwRFXOGNiaP2qDUKiDmwhwDQxg/239qqbVUBH155yAuQ44OoO0yGSl3qLB3ToCvNTeOU+hdh
ZOnF9mfrq0sj88VunK0So/EofBJyAjXmIlROhHtAz/wd8fTwpodkek7iEhtADF6JFDohh/grxxnB
vp1t38W9YR8GPJxnbpfkUNQRwgDEsAcNcSHG1bTYJgYEwtasvCcV2fIoNaYLpWgSSoU4+ky4ePBd
ZPERIOxwV+diJHx5ca0bBjz5noIIJuZggDSxSO12eqfKw07E1SFTVfbSwSYCdIOPqpi1OySe87d5
nlsYLkm3jrTMvR0R1h5IJzFCnIjORnMX68FOTP2J7LPiixsn2Y9aJCwlM93HAuKrhNHQWOl0nGUy
vboebgW3IA13nfMeGQpNN+gnnDsnh5TReSniELNIx7u+K5uPUtIT6E271Saf0XqUfdcyzbvVylyj
p0zjreaqU1EgxMgd0eBf8I/ToJWXKmIaRLTS2GFTVVpAfNMeScbN+npuqpyMEKwyWkAZ1gLXMN/s
BF2HNSX6Mc6K4saK4IVpeYagSBT6chE9bKpgHhKMpNwv6LdG2GiV7x0RxJrvKnLae8nrVB47vUfH
4LbmU2btyqTmEzFgqOsb03yvmNDuoBVpG7Oe4PlAZ1PP5dwSnp5NZMdHE1KwiZjwce53SWI+GBGe
fc624dhBmgtmbQIvpBLjGwLPYqMcUbPeyG9T5tOhhr0R6VbOtCPKVpJ+xxpF10+1QYmvx5YVSH+K
H0sZ3+Im/JpMs35Iuk6/RmJhyaWcL3OXvRtFWW5G7Nehts6UO7iXO1MpceNO/YjyCedsNZCbXuhw
3nrZaAFmmQiTjZZwRPVjKIpShpasprPmsSHJ2gnbIb6UN61OZn6ZKdolYNrDJFsVXEpvBj5cw+hu
uIayXRozOttIvPibPnaMvWpb7WwvVXVDA6kDe7Hnd0m79tATR+MF5Yy4P9ANWd8tcDhXnqBozvMs
rGNSTvlBmCnu+Yqvi6Mh5mWe3hhLRuz5SE+FtaUJli4hkVGX5acarPhVRqL/5rjt/AphZjwVnjcc
s8HvcCHW1o3StZpxYBaFIEeGYy/4fmlzhlEWfHhsIpNxW3Es4aQsDTk4pEoWelwEk7ZMz9aglzvM
Y8mR8T82yxx2jZzpyn2zT/eCCIKbFPVhUOpFF9gVP8qyz+oNW5Dm5Ne4Ep2qn/eag+OkWf28kYR/
xqR5rC76HDPcYuMWLgOWYbUaemsDmUwac3P8JMyAeAK5OOD15hmrE5IrY4udNUNdxDACoVj7ZfFH
647sXf0yp3rTbxiSosPTIZ1+FxJXvZ8TVj1LqT4Tl8mpU6UudJeuvCmxcj1pOvUFhsvkDt0e1clq
aK5WAI0T+5LfLsfLBSmPqe6kO9k1jy3IGiuGJ9MJy0w16kLNhjGRZzACQGxgU14BElWH0bZJ7fbb
omHQzSXed6l4kuxqUEXmFRRB+ugD+Pb6YiYAu9wVDjCPbKpDdoCQcapV9K7wXEMnSu78lUNo96ax
/elAt5D4M9KtEZEiEVwJXH7efolpm8NemfwmGRi5/TAQxRbhBsJ3YYIkCzuARlvTT+w7sULrlrJN
93VngK6RSAp8F1QjtQpe8cjxA+pIxZaQz6uAx/eDGnh4SeFvbM0KoowkwS4PqG2MvdCLZg+nhTGU
gtEz8wDJRsu5eRcG7Pzac2J/BcYGygk7eneFBMZ/EQUJTMJoVtGpeNVZw7XoXffu0FQAIVeZCPWi
ebYnHeMnh4JQvYkArbF2ddJMxwLLKphwmewqM0q2Vdk/iQji2NjB2Lez0d7iv7hXUekPQZawQFKg
0ZI9L7+bfSrLa5IbLHQNasfZ7hgjlP2MD5BBoUIxGd34rIVrTta5hcrGYCy5TP8Yv/683v+7Yf2b
hnWNr/y3DettuvpNq+79zy3r73/r95bVA4DrrUwh4lpXFcmf2Li++1MmhbPUobz+tWX1f4McSzmF
VYWYK6rUf4qraHQh58BjXTPvf+rb/wNxFfFO5q8tHTnWsGop22iE10CCn/OsP5VuJvOZgjgQ/Vzq
WpU0fIYtR9tA7oggFYoJ3yKeqiqYzaFWO1wXAthh3ZnfpylH311QeAXQKttbzNz0hHwfWJxMS25Z
L4JBdrYZW/ERe0b8XEzQJdLYsb8MgEJuwft19wsY7gitssRhV7H2uo1H/mc4OJNf7zWZEN3YyfJM
FjXi7Ml+yGk7PrQR1ttZb5sJGqNjdDeDBAb4bGZR7960S7PAl8mdsV89KGb/TS7ktqJRnMLIQdgI
w2m3zPStS9bOGxP3JqoCs39jszcC2uuhxt5mZgovgb2OW++yVb8MHbJwQtNg+wz0PEqfRTKzYkog
ioQqlYNzhHIMywNA0aNj9caxdbtkb0zyW96wm0rddKXeNinxgINh7KWRPs1Y8e8d6UbywB8xb6mI
owLIJ0ABamDyethSm9tOaO9TZk0w7qiLYLe4Gieib25JHfZZneGu3yA2beztwtDxKvTcvh18e9qK
rnfFsff9pjrT60YvS+G5j7VrR0+qmw3viB7G1Dayre0cVITVNqGrIvk64HXfaiQQhxnDXl4DhpVN
P5Unx6/yc1e7vJZ9QaFOLxEBbp3n8Qw/JfZCLa4TzjNnuTZlbKX6PopRMWUC6mGnCAcwupErblzK
DT66IQmtqJE7D0/CwaoKJOWLCf0Fb9Xy5OdubgXITN30YKE0z19S/I7lc0wAlqtve9Ykk7YdISq2
7d7o5ay3R5AWJeHZlLSpeI9bDPm8c7kIbJsI6KK1QgNAyWVho8UlGTGQYEN/TIfl6iWRs4Xtx3Yw
q0YZpusVYFW4mRPU5CzXoWcFa/p1GrS2AfRyiQaKJY/QTs19yiaof7ZxjHt1a8+eDJYR11BaXaxm
aUJAXBj6Ci7OrNyVTtY+a1ryMLHJwBfIb8iqmkHRML8JfVx2rptGu2iYH/VctscGStQWapy8aQpN
P9a2le26qDFOPlD6AH94u201FqyFNaUnq8+r3ehV8PzyeTnqFMm8Qbnx7M8GgyEPmqaI3UAmncaG
Ug67qnS77mQDYMKIOn6oSuUnlVrxuXHcfrMsWLTg+u0riOstvczOWmpeHw1UZ6GVYdxovkYnigA6
TpLv9tK8Io4BUBlVNSpGHdaIpcAbIhyltunnmDpmIs8GUPIeWs5jl2q0BlXK+MqwkbgrKe757eVZ
2rOmcHx29VGYZv8desW88RKTF4cv26GpMXC7jJvLeAE83TQsMe1HLLbXzEtvsBYiK+hRNRvLU+p0
+0pv/ZMbj9fWB4exFMYGUuQ2lrz6MQHk3mA9t02z9+bpVhraBL2qn3aqzrvtEC2ECUTWi8OWOhjL
AutKkX/PLfAzRjk6yKuSHlMreTGNEKHfUUc0nc0hmHq3Vo32QeKwB87oi4DBpPWgA3PdFpMqQ9cf
Rj5bNfEVvB/O3miLNtQSvz94Kv9cXGxqjaH7J4fj8kSdBJowMuUl8TuM2x5gfr4V4iFOmodB0rp5
PKmlKi+TZ8n3fD3Nsj5yaxYMVPd1bVjX1GicU1XjQuUNU7ua1Bt21smrrrUQN43pR9IV4hC7tEpt
SmsNVot0Mi3yT6wPzG3Lsf7Q4Z4IYBj6x0y618hRD+PQ6TuOCe9cSW10wzZzui+cK/3GAFswBLXZ
yYs0+iGkqO/2Om/UTq+a/mLHdnI1p8m/VZN+XZTWMewo3sBCGaH0e7bvxa4ELL3aOFxylVvMRiWn
C/tEhLJyR11r8utV1ntipaDIEm6Hhj4jEwSFy+4pR4+yM4olehyz8bZmAhFiEJTPriaf7dhPg1wb
3tvFf3Vi4wh2xOFz3NdwnnMoq8a4a0d1rByJsVFGvIqNdTFE3OxHT32W9mxvbbW0B70znmps93yA
M5a5RZIPZ7sZ9UsizGvv1zd5m7w4mQHZCuCdXlm4dgDAIJ/6avljG5qWHWbrWVpr3r3Xmvs2ldN1
4q1j3T6Qh8gx6n3Noli85rbnUO+5fNU0i77bHW5ZUW+HBrE/DtGdzTwYV7H0gmao0yaEUJ2E2Zx7
exQByzGpukNXy9OQRtkeAksaxr5WBymcVC4zyuvIZ3HL3piW2eqtT0vj/QKUpHmXmUnSQ1KskCBX
NbdQSLVwHodqC8E5+SCv2QpHo7+Z0oY7YcyfhTUcSjiy/rBwsUofyZbqHoe5vbD3Kj4HDBy4MF+l
m+XbgeeDzKnKQsxh6XmYwaGxvt1ZsACNMLbt5TLZRPwgQWjqTb8k4myndrybNXMO2j423/Cp1lcW
BVkZaKqjD/EyTqahMMv7WBvYjVcKjFfHvVbDMz/MFU5dIUS9K/u6vzHgbYWpgW/Y73W4Gab2nGjj
ej0D8atoLDTPvowoql8Yh5R3elwP08aac+YiZH7I/oorzDv68ARO02A+W5NefxC8p8UHoAeA4mx3
NNvAZEDEFM7CsHTgnsUi0/mfhTbci8RFrWCN3bW1y/ux1DT8GdpDMSf9HaLpL60yFdI0pzqBfv7i
tWQbTWl2MjQ8cYKnh58tb75yvFqHEd3Cu1yE2o5kMB1NUq+3Eu/G3gHxE3hYssIis3iy7fDmxwR8
lbqn3cbDmL0gNsSNj6ruh0M47aa3ayNg2pS/V547P6LcwXDVe29mZtch3Hb3BRRRutEiRw8R28kn
oGV6MI36mgiDLcU0kWBO1vol4g2TgcmqYNd4QKikz68X08psC/mtVtnHrGvu1ffL4YvZDlvd75ML
8kQbCQpXtithX4ReqixYI7WyglpX+RnZQQVEqreoEcr4Vhj5gWlBFgI/BLjT+7jV4cUBavCS/gG+
tbean5ovGnP+qpunpwF94k74KV4yn271Brr7tybzPjmdc3Szjr/pVdQ/p1KcHZxp+9pHe2WPWrpF
isYFQeLTpjNgbyW2AQlCq6RxKcE/hWRyNzdStEuQd+18U6APPIyVmCDXNp95TOx9P+UpXNd6EI8c
kO20NXsz9wKnG5N8b5Vxu7MKK+PyarXyrQGqco6d2d6xaklfVnUVs0kvx6iFtMB8LBJTfJS57XxY
aQmnYuliYoQZt2gip2Doec0Nelv4Rqwn0KieXKxluMZQl5jGXUSjYvK9LRVt9GpOK6g8EPelQ5yE
RSRg351VP7q7rBjiR1+jEBW3FFphAV5P+csRuce3KnKcPdOgD9/yEcx2NZJB5l7HqKwMQBq2D4cA
X6BChSitLoBJXW/yqsKpbfVfh25FGyw1NAsyITY2Y4ZArdQILavIcSjBYEWwPWpP5AezM6wgURJF
jj5uI2VeZCLN59Ry1D6vHVz3SVGdZQedKXP9x3lJdvnQqCvRP9ZeFx99nlA0SRBhsoieRawKyAXG
JtIsE2VpTainrZiQyeiknLncug1RWyWfvQK5JLAKQ4SVVtZo74eNx5CFIwVoFiuMAUAlO/wlS76O
fnfjUOTvdI+XGWbkM0KGaoulpYZyWJxHByWdFF6xoV1BzNZpmOlit+ZezKtjVVlXn9DkPXzfz7zs
n6t6JjzAWR66gl7F6GzIVGMJirnuNrU1J4FZ2+pWU9MA6kwzXkCtt0GXF8Xz1LVFaBgQT6BHMpAU
TGZN5s8ysRGLG5I5X1Yszwhxpx0wfD9MMbt/y+A4iMld0BvySZ9yJ5h1EkKdyYueXZHfIAG0LspC
ldw35Q8KYGY5SbsVcqlg2WQGb+lwN4HYIZmrL56VJdNNjmh4h/Lc31rEGVJ4ezbjVZnfMpxbIxqz
Ysdirrk4XvShtyre+NmEVmXMpgewImhnW0eEc+5S+QgERYyWL+U09xd0U2FRNSuAQSFttvT5gprt
pGGyRiNXYYYbhoFxqTveeKb7raLngAD+ZnjLe1w7e1e0+C47rmJDZrsxX46Rlw3bRdP2efJD8xoC
zp1WvxGtrA8sUO+b1ASynnBEJo0X9pAndnVNizsYytyTp8GQGt+gKeXZgyhMraAjPwZs4SakY6XL
++T2n1Eff1TgbTZeZT703a1bRc8MeTvgZ2X8VdOAj/YW1M90WcLYdG/gFLx6NQJO36/2GRdkQKQA
wRJA6wKt1MWNZdUPcqRC06AIhV2/gPzOQL+iu6xGSjTtHt714AVZMS1cCzLi6XIbNAHz1WQ3s5o+
Mlhyvs4q+W5miInMaJwDHLhQSUYLGTaUweItryQZrWkqCnLIDQIQp8rMKfIqBLtkh5QPY2d0h0Gb
mlUfne1lqsUqrA3Aq8zb2TsjPErDaRxQJ9t18zz2Xn4cMIgeqawzPAdJubf8kjHZvMRnpOrOTjEc
mxVEcxL07nyvl/dlqokfdtr25yVJnROYfnUw8jk79YDhd/ZoqSerRIznKeOdPl7eZqVFkx/r2GPj
AVpeFd+YE6rCHhbALYou+O3LNO3NCgeCHOiYBlJAdp2PL1sBqI3MstwPpWlt4gkoU7EKmNK2g7DR
EyhRmjphHb0XOrU0t0aSR3cOQnxyueYP0hJ8CJIupL2cV4zC9rbsiZ9Ucj7aaiD+eRwuogDWUbWJ
y33sf0XTlm4aaC0bWSRDgD6lpBRSy2bM+OdbH/Ur3x1QXZR8dP47csDYcE0GssVJ7hJSHo7Ujkd3
XQngCR12a64Xq8V85q23S8hAmBMQWNFQeddeataedpipiznJtyFjYw2uVc9uua65iUY6hsvc+mdi
B72gxjy/MSLXhm9VhBr+iaDCUozkvF1HzjmLxMxi+6ZqiSG71c9d1nSntjJ/NAuRFj77vbW/MJb0
IjjdtxPU2XupeBsrLNzSz1hH5vnIVkUTAaPubpOBwTqPlrxPjcIAjlPcxo77Unl+C8lANOHEooXt
zbQrhb6PR2YeuN/pZ4j8XSnw/FNejzM67b4vVf3gVN3tvNr91RxtFvDMTBrotQyzDNnzw2YBesTC
kpGN2YZ6MnEq23p0SAgkZY5d2xQu82nkmxr2Kxle7zvOSFsoMiyGj8GVH6C1j57V3E+ol49pOxsb
2sgzR/QLmXnlzuqnLe0Wn2Qxu2E3tOgyWdpeFtEbe2+lTvkLF6/VmUdViyvK7aMn++0yOFnYNEjd
aXaW8ktjaYxOxnH0dkYunjg7r8YczzwjCAuZM9J9eSPyMVrCTtNB8LArYSqwEVE6nhJYCIFtlR94
rP0HGWu8kZ69b9B041Qyl2dPWPfu4hOHUgsDbKy+61qC0C2lJISjCsa2A3OW2CZXPhVR8t0TzaVd
jHPmOe+wNXZ1/t6JYg915Yda2ZW6l6LBFmB1APNsGlmGQtZyg+LwR91he8617GvSaBDP0LiGq/w9
M1hS5ViXA3eBh7MpS+YBiVgoXZDRy0req4QDOmx75UAww0p5B3PTOGnU9TX6rdwIxoHGfGhmxR/i
Jq/RCge4w5ttyWpMbZLOhSbpnGvCQDB+hI6cCoqxLO93THLiE1eWHWSLcBtu6LnpcZQsam8h0vYD
tC/qmOZNdO9xqnVB1QplF5THDbKeiaq8e9JQ37a7AmwWZDEtG1VoioRxm0OfMHN8GD3mDssXDQBn
XiM7qpk7QOrVb3r0Dx9tNrlZhxcDRo7qg/+Smf3+e3V5L763/3NdBnxSXHDOJd3/+vXH9h8/x9+r
NRzulx+w0qTd/NB/V/P1e9vn/FX+od//5P/t//wf33/+K387jUer8yddwr8G1aUIpXuV/jqM//mX
/jmMR7Ps47l1EIihqfldPObbvwH8J/XTW2kxf8jG9N8c+kFnnY2v8XTrg/8uGzOd37AJG2g6hND/
Y+4jGuW/juCJ5iWHHg0adQmSt78IkpRwMKIBnTsBw6PKRK7vDF1g/URu1Y41vLHpdC+abVfXtJ7L
yzo1Dxqv0GG1+r3cipXiJbuMXbMypuwu+Yn5AuPFRM5V+8lPzRPmE4QZP8Fgtge4gXAVH2BYlFHr
s/pKzkM+Vjf6T7RYBWQMCXl271amty90P9lHECH31k8sWVxocP1BvO+XNFFH1gMOWq31qMUErIVm
PzO8LkZYZxjPnC8p8Ko+RJQgwwmeZWgmPdYLbS0fiMm5Vo2Fbj0lxffY6x9ZtlTvzAe82yUzI9AD
k9dRRUJTG9kJ7LJocu7GaPJi8tXYmSJaACO1CvdRWBja5whW7Ydbp/6dKUsPbkKhvseTETWg0Gtx
nyZ1vyJ71dVqrfEEdw/hxJzJmZg5aXyHykiraoN9Yuxo0lDNsXOJ9TI+t/WifZYOUt0AQ4Zx0Zam
PM5p8zr4U0NqgeHss8QbnpO66x59v5voM7RFfRB6Fb9yNGQ+o2AKTwefQc9My18gapVHWl6XQbqe
qmNi+5lL+S7UezOD4ggNa/xCPitXS1/mH3nadQdkQ91OgCX5XPQ+v0l1dactsX3KVFefVLQsZwLU
yKq13XbnEo5moGJIaRn0uTcUgog4e6X9ZbLGq9Tzr5EvvDNaMz/Pwo2whRYOTxQpCMm6UX8jUlsD
qqYne9wL+VNVwmTJujTJaB5rkzqePLdt4dhSMBGwdagPhplBauYDyOza6m97y19aMOC6iVdVDGgT
oH/AOGdaH45tmWzyxWTpa/vT+CNlUkj9OJklZpS8Xfa1TMr71LGnwKInuIlVtWwAy2OYUV5xW+MV
vTHYRc1hVowMqBiwcVnZwItesJ4aDtaz2PpoptECw4t7ZO8iPVp9rMWaXgy4kcqPYswrxWUpbP8B
5GISjp62JbeHDn8eNo6yL2nuD5+A8rOjrpgjjZLp/WZokQpYqG3OcFCddif9rnz2Kxm9aoUTaydG
9A08xtIV3xgItvCCCPq6DstIJTTMmXjr/Dyisiub/kHAivzKxt0I/XoU7xlTH+rWuZuvLeB270Dk
Ahoa5fnVITVQCvmFOVlB1AG8DvpImC/moCfnRk+sD6p+nbwPiw9t6KolP9Rx6X2VKGZvMxs9CtLE
zH9aGFcyxGPrtKLaWY5vajimxISVxbsdJ/4zO4APDRTixgFjhwfTmb/btWLX1QpRldvIi8pXGVNn
hLkihZA3q1RvkBcVNiPmNkcvqjpC7ECPBCiu/JuERKsNBcCDaDFmByRddVuu4gbHjrK2Xl4vWJKg
scEoapkd1enGYhSOabAjraQS7snWW+htZsJ8UzHi3ld9z7HGTMQNCRJDPgDO/gor1t5XqQ7UUvO7
yMIOoPQ3g4x11mKcqIOh16ilyiJld9/V+TGeiWtjKtbnAWG33VV5KSIegirlFyyDDTlsgpE3J1rU
H6OY8CMQ4GP9dXDnWrGSIsob71SMK0+f2zurVdpnZbtM/VsUZ/dzM/MxiH3mMhLKKj5Iyxp2GgmD
X3Fyjd+bPBnfZqsUt2abYkDEI+HNqBRmFYV+ZDZ3yexH2cYz6mIjGNKferfzdZSo9SMgonrjZf7I
xFcROZ5nzcYp3ZNVz+RMlmX+4BNphFQpjY4y49ishNXsJ714iiEr7VtFVNlKgGeAoVIFbi+bS7YX
g7NtQF99W7BlFdsBxcwG0hV27yoZDAx4Hqyf1X3Zn60ccV7HxgZa5hciP2hyZtcqM/3VmzMG3kxr
TNF1xN/MrbyLJpi5hi+dOyHHaIcCUl0dEhWvwNjie47Fae9C9j5CUHqhWC2vDQLUay/aCOVRKqOX
Ecj/q6mx/QtKIFenhNSsFw+DKIcU0Nyrh03kXsfDe4+NvdmRcrQqdDPr4mOPCmm0mYWyaOPY5soL
p2JOL73h90wl3UZS9RbFRfo6v66TaTvR5nRiba7VfNV9Jk9Ctc5NA9/sjj2dcWvbZUQrt3TRo+Up
5wg/anyioPOaIBkokc1Fm+/wAffFvtOa6mbW5+jik1f1yOrJPYJE0j+Z0OOOm5W9JymPnIioWb5m
BMTj8ms0FJ0in6kZZ+YqLHCR0ZDHB/OK86hPxXI2usU9JmnCHGSU95gXVGCjBr+LKja4HLIZqPIl
WtcXBtuVKq6A11qrQ7Cv7tGUkBPL6/mkqkmAKV7UgePC3UsyAxAWDQNdrTGyY/eX5FvUwfxPJ1q0
QDVTzePoHVForKcegDOOe3/2/eMg+vZFRRUxGuCADnyfnJntcKWYUrksFDBnAHZe5lnfsMVPaGlN
v3kYTUjEAcggQhsJvSaqCyGZbHLrjnYzul1cfzq2XIx48Uh+hiv/qVep/yla06gCu7WbV0I+k686
gCpiHVGNlWaiAZ8fOGr4+CVc0vCa7JCERXeXDjK7ZyUyfq1dd9xknXDejCr17oy55JuXrIfm6OdG
ul/GERu2QhlcPZaz/5oaZcyJnXhJjRG56UWoo7FJ2DCM/hs42+wRN0Db3DuqTduD6fro9RbHyQgj
k6LRbwyHoQ5TZFHqDaF5SQqmCRezuKmMZX5UTbyZYBXOOzNx3F3tO26YlKUThTIeHxaE9BKhUt4W
kNW05NWuTTt9Nxy+4uFsZLq9Veh7Y+bzSNgW51aIaRpYeMbY7vsTH1lDsR4aSmCz7020vFH7Tl/Y
35afcpiMFx9xwBOY4/rUNOlTU7rztjCb4ug2bR1CyS5Ct5quTg5GLep/EIj1Ljvnze3H/sOsWioI
iyTJoLX7N9fX5AH5VX5P1Ox2tArthjfHWK2AOEyzrvlhLvZQwgpsMppZxvIps+gUr141dw+mPYLB
YqbPfKpWbCeePKdX22Ixlodkod5hETXahfZf0xzdpp+qaqsf3a/t0M8W55+90v9fLZT+ty0UXRSs
2L92Uevf+6OL8n4TkDDRRkGN+V239EcjBV3/JyZqba5+76NWs+AffZP+m2D8iknGQNvvgMH8T+w2
6KR+7ZuA6yJjFtj3HNOEmm/zO/5ZdY6qprEzCLrHQpLK68Zk7BCgwnhhKUhosjtEjV2zpkwbolsN
vgSNWMGw5jZXrOSe+Wyjm6ziNYqQyRRKfF/M5PtkEe4OCiGk1LNWvy01cEmDAyvtl3OUgkRjvFCj
MBSwI33AbodVbB0FcwK38vIz3pdwQbMPmxS6uEpMH1klTdK10ShalCRNwxtH0C1rJtDPFGF3sNDx
2+T7Bk5JLAy/JmzHiDr73fTLZYcdBzwelIfj3M+SmVlisZY45HON7ORRYIYHfs6gWjBm1z332xCj
at+NvsuCQB+iON0WfTwppnWJZr8lSMerdM1f6ZJz1WHnMYORtcB43xjuSoqMvTG+LKiOPaT7ULav
Y6w7O6IGi8YK0pgcAtoG1v8bVKOmfeQS4U/GhAy5r5PK6nJPKeoEMZFiduDM9JH4aVo33oh/kHbJ
xv0J3i2ciA4bM2v8USxzfEdxVW0rrCxcDrC7azjVjfe69FMHsk+M03YsG3jYzrLp+Cmo9IHgD9kM
F5fJextmemwecscUrDJg5IwR4BBFPeT5+b743+ydyXLkRpZFf6Wt9yhzx4xFb2JijJyTmcwNjElm
YgYcswNf3wdMqUtiqVPWvS6rKkkliYwIBOD+/L17z22KJTDTzwG07FQzQHUfcpeWHY3V2q7VbR1n
JjeM8gh17JNqbVCB3cH71Z84PWRfRDxlKy8v47Xl9KRpJpnz3Sh1eo/RC6gMh8BNGRjYEMhXOnRE
zD2TfclyF8f4dL2mPIAP7452iIFXyvw+xl5+N2h8USvPiLw1TnyiqEeXHmpJnT49Eks0NCsjCNpv
zpIlVJAPttEMGw9ZhPJZjF1x8kTebltloyWZk5yhAiFGtSHjq0hXwatLXisuibBJbwfDrV8idmiy
jNUkroPJp8fWpdI4ksDFT02iFHdNi9xnJGn4yTLzx9RQ5jOnVRVxEM1eE9OVT67PQ2VjY93RFbUX
Lf+A1kcTKGaN38Ow9V9mRBjbQIFmJ+U66l5QSmzTOaHOiEcInWo8DTay3hwCw84aZhz1LhbefQN0
/VAF0r0QYyuftdn715Jqj8732B2CFF8VPk6O0HbVPrZ9Fd1Yo4OnwiqsE/HX+jr3c+SBkXLucL7L
a8Ax6Ze6jNNnvtH8SuveOvUVR6K+LAmvm+38VcGTCMGBRt4xaaz5tna6gdkQ7uMiUVTHofI9GrNd
kYOuQH1kELN+8afGugtm4S6BDTz2uW4ob5WfJEd6A9ZNz2z3PDRW8lm3Qg8raxrFRWVDcunirH7s
ceQ/JImrjlYGkcXQSfDMuTUFFeF2p86pAmOL5ic9CiDm5k4WMUxPEYQHBSvnqptFtBEpyPCmHpwf
zgD5A2fY9FmnKNKjwGC3VQXxceGFRB3C7/oYNu67ErCMDmagThOHFdQhFv19uyfdg0wRKyvzvYhQ
KpUOQycpWyTISentUK7rzazd+hupkv1J1GOyy20IC25pj3dpxfQuzvxpX6F3vguncfrSA+N5dUI5
3HFBwhtdqf4z1aJceDnFhucEuHahU2KCOcQpO3UZHJPc8EklTX7F187TYoz1LvAy9UZEanc1+wVD
WB0Ka6tdTr110XS3pNPjFx+KaQmFh0/pM5H8MZN+a5AqFvbcysyDmNs+Kp0NF4hVtwrJxbVJ8+OL
6fP8z05Q7zQ00IG2SCIubpKJS9BlwbWBCPFu0kPPRtFOwbmqFkpNrm/yule4H3hQjz1dhc2MVqZY
h2NH7z+T0VFVTGbwVsAV6q3y0tdMvD2LpYaz8QkEaXo0a1s+uBM6wbXojHDd1u70GqejZuRm+PDe
4RSn+xYKzzdEl+gT0+zIXhJsw7oyv6ZMHg956+RXNb2fR9mk7X3kdd61iaxhZRDDCJ99yupPbdkH
qGa8+TLQX39RVY/aFfzLfZ5UCCN4erxzOY64jhAv0DmJauA9pTMejagYrsJWDtd4HqyjmZOC4id1
/TQCpbnVDr094jnnKyvR8R07m3p2g7765nel92NKMqCvbocEPQiiN4a46ZJzhSQBRM8IJuQ06dbZ
eFJ0aCZ4n+vAaBl4yCwdV6LNhxcF6SRfD5BpiRqbjfSYx3b9FPYlHGlPVQffKRJcIfB/f5S25JAX
DPVnPypdd2tXUfHNiiL/qqx1eOll6J8Gv4SWoaGVxoGPuicDuTKZ7G+IEsDjd7YIblK/aC+ZnLpt
77dobCoD4EtnIOuzM2Q/ucdAbij7z/iGQaApJDKoIA3kxq019ne0TPzzbATTd2H1eb9gjtiuAaVF
p3zsjMc4dtxnoAQsPRk6NUYHRloui7aizzGH4ZawRMIkQHRfJ0hRWZbApmV+Pkmoy45PhwKdAffE
CB/cDAygLVi+1uBV/BcMHYq8BOvF7tvqYnCof/DR9Kyk0NZ57AKbZXAy6UCggSaV9rJ8gcc6t+QV
mT10lspkQxyweYGskx4iE48+DrLqtopM65Pnd8NWewZqmJqUEoPgD7XCi731OddvmCe2G6Oy1AFZ
WHvnkVz+itsl52jdqXnTj0PwIB201WXdmjsRN/IRJlxsM3JT9m0W1kR9mYMO7vKIBHfgQdV6FNbZ
D3Hyrd3CFgjCUZrYrj4GnelvZWLU3+EPmcS8TChqwq729mj41LrN22ldhlN7q+Zc3WaTqvfQFMy9
Jhx+TayXsR5HDg9XoWy8z9QC5qOGVgyPBfzpD78w+ucCl/YuzNQXp869rZEGd/gp2pTPJzrqDlhz
e5MlL1qlXQquRjXGActvC3Ed5QmOLKOeXxPVFLTFCLU+mj1hKhXb28QknlvTZiqUZs5tSG26kwmb
Nf0FO0Wg23h0HeqZ+gNRd39tRX29gS32VIqmuBnQvsOoRnV3xX5X7gaIGgw6mS4ZifT2JjFzN570
NLuClzxToLmIZlJ0QfWEG1ylIWLcLDBXnmxkdnDySK65s/NbMtCQWze2Th0CDSrK16GdthkTq3vy
fOLVOFvjwRVTecMgF51nbrmQ2M3AQx0yx7TfM/MqEywreAgopjWVKgc6U4wPg8ijTyKr8k+2SQ1I
osds49+q6xuVdcFpzlyqlcgJD8JTdAQjUpmQjNN+RjwzhAcQEgy8dWSlx7RDqc4ZXiY9JSb9TsZn
UfvdgsbXkt+SdZNEcU0W9DkcMB7h1WuOTo4IlhOudUFnMl0HNVqWIEtwEEW1PsblOG8jCv8vM0Kh
lDAsnJ7jpjeT6zJBt5Fb9rEgSeRrglecUTHOwzpEFb7yCvcL7jPzMGFsXA0j5Py6JydPWfNLE09M
f407X6GJCOLBpYktyVusEblVXTleCcsAlwVqSnNEOCW5LLZ5Gn3ia7F2PZQaoOhBv7FyihsjT8h+
TKxL69jPskXbyREecjaM502W+bTDi5wLQ7sBSDwTVmwmalXRbDsi/rWQMQJOj8rpiHaLjqFtPllN
mWdrwpWKNWFJzU56SGpnQ8/QX3prM3PiplFe0HKDADMTa/M8GaZGu4G2myySqyB0vBvt0uFXbpld
Sm6/F6P1tuZiGii61t0rSHRHNEDiEhd5QptxtNczsU8no42TQ6I8fze13bxWLU7+ySbrR1VddF0a
OTs7c5YbKAH5JvXzbTJ3BecE1XToKRCr/2Hw9xecgg8DNQ6GjPcsC/kjSUUM1T7wQeKQCWzS+8kh
LVqOdQaDpyMBAazSDnOrB1uU9auilirZsnH//frFOd/+iZGwvDhTQ0aGvkOqRPDhxTHEICabVXKQ
umpe57QhmjHJY8BjQXb/65f6aJbnpYha5n/L6Zfh5YeXSjCUuOSx8FLKJK2eZ2TCXUycxPdfv84y
6/z4maBr2AGHfuFL9yMyAYb3hKDfiw69QnoDC9A+uD3whLxMuls83llwHoIYcfFkFy/KizhRjzPJ
n0YYL4dr5Inl9tdv6V+/4sWwZAOhQN6F7+PD2b8XnR9j+I4ONbHVF1EAP7BS1Jr0/gJoiSKKm1fd
D3zPBM39BOz82xD3NyN4ayE8/+Fr+pcR/OcXnvMygqDzxyH8bz/2W/uIkfo/MK852Dw5CCM3hRXw
W/tImvY/AEijW/lTOEvAtN207YBmws/u0v80lGwSXWwHYATTeYgr9KT+Lw2lPz+4eEYRAAAUwqMn
hctA/sMYfgaPxTrfu3cFsSjzukx0f0cLdkmUGOv26x8uzN8uUe8vRu+KqQS8dZeP++H+jRxtE7Lc
IbA3JvVc2lQpUzcET1nSNe4K4gecT+HZL8GQNvv/x0vT/Qbi5nouF/VD28zIJMolad/NAWyTMmiA
qw7TCB/Y6xdSqq/RDrWiIeu1JQUkWf365Zdf/09WxPLJPdM2EU7QeuGL+/jyppWQUQGe+C4vaBEx
WBs6VIQoGdUxqZaX01jD/4b3YS5Mun95UW4VFgzJcMn6cLlLBaUtUoF55xC/+1iCtj2YBeGvO1aZ
4EmRun5mK+bFe/Jk26sYS9ubq3Ae54bLdaiRqV2xrqV63xoNcwGi3O0XIFyMhUNnEPIEP5RlJ1lQ
uKsW/Xq80Tny8L+ho/wZdffz2gHccpb9jXhE+wO3xB85fWkvNpkcG9wrfW4fdN5neue3Wj7myVSd
wNe2b7/+xoK/uHjglphB+DwY/PnPNwyBEBgwnUbepXKQj6WxgDu9Mv4hUl3fTXLW946t5LXjwcGh
DYrn/tev/68PJnA/QC0emYHcNx+flQGjQFZnWlLswS1OlgdmCnp9Gw21vP71S8m/uFHYTnmyYN6w
o37k3YQT6GchenlnA/q5RzNbZrshkfAPQstq3yjb7ZdBuMvTKWgDKG/kYTFSqvJ3IPWv381ffXAy
Algtpcfh5ONda9qQ/QBVg2TAXV6vbS/Mq7NJ1M6wSkr23F+/2l89JAsii+eS/3jOx7QAqVKRGNZg
0gwkTK2c4nxek5lXnXqODacCpubBQlV7YmjEXR5Q+l4XKGAiBAXSGFeLKJyGx6Dv6SzoaJsJuPwd
iAfMqC7s3XjAZ18id8T77pfoIKkY+nz36w/xzp378KR7SLMWvM8Ctfc/PCJpHoW9PwXyDuo3I2Gs
S83+/b7RXaGe3wG7uT+y7k1cwMKHohuRbY09dwrqvZoK4HUMkKG54OTMG9SUon3zG6Hvf/0+/2IV
9OAB+RCBeLOO+PA2Dbqcgxva8s4hJpuqZbnMUjXqWYpQPtagsv7mzl5GMH9aAl2Bnxz8PZ4oJGYg
if78FBcdiUcim9q7UVnVyekK5yUEkc8fLCgmvVgCxy23dVdhEobNVgxIcGh0TsFDgsaWw1c5dW9W
BUwiFawAwuAhQEvAwrncE++XqGXXcAG1gphuBw/yuLT8M8xy+2B6fCD0O9Xp15eRT/DxY/FJ+J5h
TtgmDc+PMQ0zZbVXJ1N0V3GXoKOZ5maT0ii4wRY6dfsS0fm4Tr0h7TamA/BhDYI2jHcBYPeFLSws
QbK3CtYmDcWtKDpvN8yR0e1jt2XmW0qkIisETuG8EdYcgHsh3eaTMoqo2wgPzPJqjNDPrW007e1G
mIInI23HfssWgEw1S/NqZfuqvKOfFZ/8tkC4VPjVNaYTZKd+1RCWpMzc+IJWOLuR1ZS/iqwF900d
QMdkQtbL+xvit8mpJvfYTXG5STr2b1D5TmEtfnvGFyLm0KfjwA2XNp/Y4EFAlTB4nqGe0I+l48YK
PQ9pWk1XuE4jdNiNOXAML5yo4STrBmho4Zb432ojb6CsF22X7WfSHM1VzXy2OZj1lBg4JqSNd64H
Xq+G8ChgQT1gCZQI/Owhau6MEV4sqOGudNb0gQiLLuJIqVtotTnGFBSH4cZPx+AJZC3bbsY9wjxt
4UVWU7CtixjJyntygcdwjXdXOc5LS958si59VhtKQBbiAT/WPV5ifmzy0GxsEO4ba78NMY3jQs69
s595Wc/OLGO6Bozde/oPR4v2w3SBQ1WfAR75chdNVRFnK5Vo/4Cvj+SoLOheffyjFYGdsbhCgtJs
Aqi1141pN7sG82hVV+DghJi/ME5Kjubg641PHfBt6qqK4NsaxToc+Z1JiNpX0i+dL5VlOKvaVfEb
N4r+HhEb1a1mTu4b0fP1IGHsyiuCqfCRS29Yc2O983/CUtNvnMjDXPlV92YzUltrJ4nUo+H4SXYa
Sh8V/hHJT1A8egM6SMLjYrDj3qbwSC7BwznZHq27le0EocmfJWQejHyZja2CjOWJ6Coa89hm1ReD
TobF281SVNNTPRX+zhBL8TM7+r7KMq50aQzVSQBysFjtDful9kcQeS3we6TO4BE+aaPlGyOghE0B
YgzdRi9gXQkq1opk4q5coUlnM7WBvVtrqBTqGYgz36wLRCdfJSnCNCGArY/ByO2FK46vPhtYsrGl
36GYJhVtnlz7JXQI5YsSQb3a4Yq7pUPivOhwDp5G02zf2jleDqcuCw9SsrNnF/j/m7jGoM0T6q+L
wuLXT7XDm+PEARsVUtlT7xLpkk24ybIyMx9r4Sz/UpUH564bWJ9ZzsKQDnJQMMeUHX8nmhekEIJa
iTFJ8DeY54JE9B0uTmOyU2PLQixBg1Wm1+j8WGI4zvvnqCZwIFj0Fabjsqkn73ieZY2khqO9BZFp
cTQ3+7DywZCChgDu3NjysW17/vL93RYMIvBX1jYUQspOk9ZmMt3W77VIlqNcvykLaKYRU7/rfuYb
GYASnyZMOY+DnPHlmul03yccN6w8NR8RGrM9d3oh0i3V42Ry7SWQMqzoPL/L3Hho3xL6fvfp8ldD
Myns8SnVp8gG5wWUHqk/S3mkcnbbOojq5zQrqH417oj790Jhzmp6VTrN3RdzyVdN25yvtubNaNNP
32zsRVwLGHoHorzFNVnKgPCrkMDZJs+qM7cR3525vNuyqtl4sCLt6TLpe8Hwt15XVR1sHZmpZzR9
7OZTZhrNNjRJBnHbuQgZ+8PtPtRtwzsf+JlhIShN+lwbDaDh9wKnX0qVbE67t5+HH2vZk6c0WOIp
HDJH1raR1RDtlduTRw3t4RwXDjZ0D4jfFdsOb1CB/JiJvSvHdIvrIPyWGzEvXr4/QhKinN4NulnK
IHaebtOMd749tm+ALPiOFNkZQDLatyCSbMClTYMTHR5HlYwez5WcJIUBSNCDyzd9XbaWd+DjVCeL
Ce99gjRgWhmMlgtys5m5jiM7brfcnk6Zy2sRpexMNJ35zelAuWr76dRf1BgZ8b6IQ86A0i25a+H4
gcSFO8mbCR1u4M5GY7HqpB886SHxHtMM1t22qwXsZcYTSHpjOHJxMXJNtSr4/O+LQJZb+n5KSq4K
s4PgjKPVOtQBT5hyl5cvxs5fp8tTn3dSPacSLF9AEOqecr/e16HFt5qYZCLkbORch5ESNCiT8Mlg
5Hur0Wa/NH7H8ypwP27NZGZ8A1ogODdNyzt5vxNpecv2NCYsAY6kRt/KhjBIato6am8DHZrjwa+W
LyjFrohvlqC9fdEQGZJ0sw4QH830fbF6UBRh3KUGMokhf5gEIRDY/uSjaficAZiosDVpXz6OVsNF
tkzkzuhz04DJUxIwLYsUD3qNauH2/ROyE1EjtwsfumHUc/V+4J3HRWsiLR5REIaPCUs3A1yOtI99
zd+sPICwTI6o0mZ/5Ht6rxjft00GMtxRKkcfYvkxn312FMRsEwZf2puw7Pqek8xy1YC56AAEnMzn
TbO8ndjlU2RJaL8QSMLzWsagNnMieu7FPFnhxiMMdNe3ufRR3kUsR0nGw2XaiOLIlmkcaxVzyyPO
RJl/Hych06Jx8Or9lDh5sXVI1HTudYPbGI2Dnc1rA+3vC8Aq7hr+bfjMyEof87y3DxmjimobBP6Y
Hwv44PTN+9isH6QwR26REHIgrAKWsiR9X/u0mRro3SSL/EJMWI7kjPewMhfcE+8X4OdatBzch9Rk
XVgWVgb+7Djv9y6yXrY1SCPNXnvJ9A02bXj3fn9iUAqvUhoBmAFrO7t4vc8t4ose6a+TDcc4moin
/nlDFGPh/1DegE+pQLOxZ9IXbBHmOC+RSy/l/a6Ac8BDkZmhvHZtULCyRnaeOku3IWsNBmEuIF8m
Kg7k0/U0kznj1YyjrhqH1vwqWT6QMaJLWCUNg4XGHvlnE4VQs+HsSRyPzUfglmPgFrvVuJF5xJPl
Echwb3qmZe0qxU3TpxWrvZXIG8dDXcdJnZtaGBK1VDeyaL+vgHbWZQUh2B4XuwuNZfsmqDJaWd7I
Y7NsQKhFInQNa8bqLApV1KDrrw0/YLmC6ztzw3U8ZlY98bqRmvR9QeMYxAZHtadATxR+TsTnJqbW
5+427Q4Ekd1ouWqoheaHQfqJ3nf9UMY3+HBFdShZRq8bMfAuHB9FJTs/FuCNQPXUPHZOTxGC0ijA
J6+SqxIHAZ/XC8Zbuze9h97XxQ0yttfYCDGcBWm7d/JarDzEsacxi9IfkQWf3TPJC7JILcqIJrF4
gDXbI4nq7EhTgj2+o+UZUKFM7hNDDK5zovhCK2ec9ZXRp9YOZeg0EDlPxGiMgppJiEovlo1mHpe1
g67SMvW+lAo8a65Uic4FGmqgc+oF1ySWBnYYd1jTmp2/1brtxLFeFv9jCkJpXuPmp6ZC/cIJJi/z
g1EhcCjpsiExy8PReIhSk6+nKRR/rAPJRSKBRN/SARyZGo3NHqQl61K9xNYVS0mHh03fZ1FHhadr
A2v3yDOzHJQztCOn0Qp4VDE9wxYVS2pOiCb3Cbse9YEdjrxT/b6ZhDHrNvPWKvteUWOyuwQq2KbL
Hi4NxNuYBbiD3g+GEaGm6kgAAFC9pmNNq0guCU/005o9sU3BOVkiUEZFulSk4bZLo1vCj0heca0M
rRG3ExMvZN/weVI2t76IWK1mNzEfhyVv533dRCnE4oio1tpOdbl4hZd6U4WBfy4Q+BdgHGlfjbgM
nrOcEViFU+ClqXmEupybJwmN7GhUzs6NlpUZ3AQ7EGe7eG86cfLdHlzRnghu4onDb4m7Mquhzv+s
MHD99QY7c5GVvn0AkyG8Awc23e2RsvUrv++bK3CLPSIa08RM0HaQV3EePvq+pGWH+SdZ0+fhknip
wbaB35uTROGysbjD5D7GdKzxUsL2Vo7meZijZTl4L5kdUfwAZQO9CH+D2CHL8vytO3XmjleOH+Om
15/0Es4Uo9/5pPoo27Q8IazOnHbQJxL25eF2LDChTLYybhvDJZOHcrr0t1Zj6b0ZOcZrryznDTzP
/D2nqvxRkYFEuT3mDHfcyaRzsRjnKcpIW/bHLzZvt4GVGuYAKuoyrbd1BWrTQUV1nXjIyKLUTT4X
qoseXGp8ve4LMpiy1hFXk+8wyrVUCI8FCGJVT/wmpxRJS6VcBtHtXBqcWHMRjQTsdgJVI6la7k/Q
+b8nPH8z4TGl59P9/d8Z/RcA/S/lB+Dh+8/8Pt4R9j+EabnYzZltyMCBN/j7eEfim2SMIywI/TS9
Frr872bLZcYj+EeQsBkJMbP954zH/oflckZljcQh6br/txmPvWQE/KEN5gjw9SDG+S9jKZNQxWWm
+gfeocKEbobYvW48xXKDL7nA6z/GprN2ajebQNpmVomrPIqJDkssdYnozqxzfLNvbQhqC31sQSK3
LxbAZzzXGMoRVrmvc2Ny0CwT34a6oqZzBUIi/5zMdn2u2lm8pRwniOamWd+vBP3eabFJDdZVwvP2
CRibBzSwDobhCPWlGS8NM/ht3GVILYhXwtQ/udlFMQheyz6EYjsZZ9FPKlk1yo/wWpezuamn5uuA
14/zXYy9fdAI/qaUiC7XETidJwsCTuAzkt2iLcY/b7txcskHYN3ImLy90fTNYaiKFJ9yUuq7oTau
TCrITWUGn8dSW1exkXfQUaJqeVdgkD5rB8OA1VsgmjhLxew95JbCIpISjgEBGpseHjQyPo5IAExl
yTAYGUvTIksIWf7YdAGGrMTcY840E+dIOlh726oxdU8jLfFXrsh0ytogDZvH2VXzoWvs1rBPXkP1
BlhZrpQ9ulpdNb6K862pzfFSpXae2PkCZsC+W+4gaRUDmVF2HHfWPkXDVtUaXpkaeu+EvLgEa7MG
bixNJMZx1nPEXQVRo83hIAvaIwOqroDExI7mkhv42SHyDc9TG2Wi2xgsU963LbU1DBhDv+H7U+mP
gGPHjymkdLWuzbJ1CvngAdfZYQnxOFEpzLRf1EjZy/k6GM4jmo+jC5eKC9VkYQz8pE8PCYAMa8vp
9w7rHf3YBH9ZGGfjTQvVFntUQuJbDiFkMylS2w1TyqOfZtU2Imp8NydJdrVEK8hE6fuOE2sC9iY3
N8nCDAdD3kVH38e4t7YtrjbdTz/cowMGLZBbk3MotGh2iKjal8pU+avZ1dJCwtG6AD3qRT7shz4c
my5tgPG1gTy2Fiwp24pyFCtJKvd22X+NU3ugaVPZzq3BFXRQn6joa9TYgp3fLnYQPY2rwbIhQvJy
F8TbCqKy1Hdl1ckFCIPvjI6fh5feH8nBAvV+WmBs8BQQoNO7csvDMAqMmuTEYZnqcvvs+ul8xKcF
ECEV7Ck93pXGAjQpoIv1eXTtxniXN73tnoXntV9inYVfcQ0Fu6ogMgi2h71l2FQeezpUn9J25vjs
OXfLnX2DjF1sPGFBj6zlZU6xnGLr6da+pRwEkwqXrW0p8aOSk7ipnCz6EqlkPjW1PZ6rgfimNqcl
PCVudJWmQ3YVJuSswjej1Bmz9kq5TfAQ2bQLXUILlibm02yKm9JKYXNC3Tpn8+CgJanx5dJiBolf
jfGKomeEwWaZz4UzoeTtp7lCfZEL6941bfrQNAp+GJ4PI6njauyWBseB9MlXWukB8FKE2xujn+pg
lQ2u/aCsUcfgvYbq1fan6BGCUySwRzTON5BElNgwN/kdyjigujbXaJKwovdDfhgFtLKMVNi1T2Da
Nhyo1awy8vfaoSs9KoLpVz0hubvOiSQ3et8lJxnE/SMqQvAQXJ/HlnEitzUkL3M60wU01k4WBnvD
ixUZJ1btHf3GSAL8lLn/pt0yvg1yPyEJuirfsMAHm1xgjlqpgmym7VTZAj2wPIRueg802T9MuBs3
GXf3gzTI0l3JcTIRiFohPGaAGAIn86QdMJkeA4XrNMe2hITW+lrlEVmlcQ8Vd5R2ugGy7TyTtBVs
LIIn7yv89YzmmvEzZCQURlZaXcxc4YWmzfJq6BJYn2l1PyJoO0jD6nlb5XF7pW3T+mJCpbyZJYb1
Qfvz7VQ61W45v92aTaNOZDyKB08SGLpGJJjVu6pqo21b1eLFV32zsXVf3RM2RSLthExtHae9sbJl
F/0AuSIYfZTes4Vn0NjM3FrbmSVnHROC5K78KKYHRQfs4I8Yoz1/cC9mDXybJ9JCxyfNT1GNZtwf
nfhYBQ0jBgl1hYMzVtEpiKfvydR0Dw6ownRdm2G8acWU44MkLWQd6pohkERBNzfT1K9ts/5eFKAk
EUSRP+CY1QW2IxR8q27Oc1mNd7lnbJEGB5d6MJ1kBQMzDg8Wue+XWEhw7ziqv+btQKeSruGFAhJG
6ihb1M9uHNzbAXX24KPHrnSYoLcN7XE9xIm4aQaVfS5Q5n6O/LK5hckTMnQIk1Ova2iP+FE+ycae
trGo0qsJRsc2nLoaKXnZxhubT4vsFqFjdyjzeQCA6fWfbFtgb0jsttwYyH7XrmNXW+Yv4rbG42Jt
PRzQx3I0gJwV2TidHOgCGQln0tz6lW1xHTvqYw1cxxmgf0K7RJsJwHI+ykS6r+hghLGuwjK5jToc
k24qgs/T7LR7Yc9s9H7JyHRFKybZIV13zx5HzcfQG5poZTgNXf4oxMq88Ud97uuq2WEQ6cufIoR/
F8d/VxybZJv8qji+/v6tYSbx5+r45w/9Vh1DGmEAhkVukSgKCl1+3+/V8VI4O9TMrg/dG43HP4tj
i+KYpEXUOrjnfGcZef/mqEMA8jtx5fbnEBxYy08Cy2///z+gMd9WSdm1//WfkGY/FMMI2Kk1bean
FOUOb+zPxXBu9QYm5Xg4W8UcDDHUDfyv3EWWXadTeR68xJ5wlSSLvZkFkJlitpiencX+3C5G6Lzw
8USXvP1Lsxil6Vu5Z/3unu4WI7XJfG5YmfRFd+Wc9F/sxXLd+B7u62ExYgeEklwzEABb++7TVgOW
bSJO2jWsVeu6Wwzd4WLtFoNf4BgX5W23GL+Ddw84Y9/sCbb0eLTfPeJ6sYuLemSeI2KD0aVfBfd5
7Bf3jdlhYMJq3voS0/liP3drZ77H1d7co0AOd9ZiU6fDqLcMMbtjpqgK9WjREnKl3tqxjUo1wVT1
2INqffG8oiZgtwrxVcyIG2p28VvUVvHnusj6ac2CojZWNJgMmj2qP6eO7x3tpttBMChdGaLU5yYa
2eXr9hNa2o58UzRuFBBUlGthqfmx7PpsLaT+lmndwBIdMhYBY0jOdVKmGfREp/2alDMlQM13+CnP
0uLaH4d4Z3TxfGwKtJyrmJp/kw++t07LDB5kGhrJrRm06d7IoxtQY+kOaU8GQtwB3MQ0dy/GinIi
LvtzaUjS+2Th+quuGKcHVsZ+l4GRWHcYAm58GIn7CdnpxavFeGZBnPZIR60XvI7VEeJn98BcNNcs
g0a2LU0FVraJTf9QsCRdZlmLXS09Y8PMobwjFdp6YGDZPYPDz38wgBKPJmOMjcsB6KZoHePaSrxd
5ODV51oBc0D2GbDk+sUXq0mGHXPeclOyVuMSzOYrikIDinmjYXC07Q0Wheqc6k6vA2tI6lXKjUNv
E4Pdq2WlkEfqhoyflTFbJcptoJFbm+rirmwHck3coO62U1jMq0JUcNZaRE6wLF4Ghr+nEnPOFSR/
dW03Mlr3RIxQis/9Om4jvdPSILd6oPg9q9m293mk/D1baP49LaP0Vijk5kkWzTcZzgnF3Dw0Xn0m
PsUqjFoZrOrRhUqMVKc/lYnrsX7F8THhXEmKT5huaOo5XxJCdD43OtVnN8jENrbb/kKPBXJKperh
rjGi+bnOOawgOFf6pJghPzJRd2583Jwcm6KrYfBgrYi2u8dSZW4zx+owSwwzMC0pS29JTOnnFfNB
Z+O2nZfh6y+R+zChYJNO0xB3mWwOzsTmvAKHjTKeCoBTLlaJ4ollRFHXYNAro1psAYM428RQ4kKg
Bnp5vHo4zsGCbJHW1zcMv6ObJrbNjVszkc4hsDDANhr9uQ1jYn21308PxmBNIAZGkXyC2i331JfF
sZ/xxq8Kg8Th9WDUzrArMTvepKFFE9ZwCIi/NnBnPHmSUSz9LkKM1nZdh6wkCf6VuajecpQmS41a
6Is1ewW7fOYkhJxMg/EUDS3Zo6mkz0nLINIbOukp0IaUafZO48GH2+wrfWfmQn5u2rDs1xHnAVXv
creC6nSRSM10whcXFQind1QmURGso3FygRlpQZ7uQwhJbnI/RR6NsfvO+m/2zmQ5biTLor/SP4A0
OGZsY47gTJGUqA2MmZQwTw7AMXx9Hw+WqiSqWurc5yJlphSDiEAAjufvnXsvPklYnJfc7aelsfDF
X/cBruLNxlFWPn6Q2RQHfzkx+8WKBIPCHN3HUmVj62+DBsvPnTEMffY60+YQObpXISUPLjo//9QB
v6sDbLiAX9cB6uX1xyrg7SXfemSCRz3wF0F3VBQaOP5PFWCBZX1rilk89wGbfPZprgBcpVj4pqR3
+SdoAS5I3TDWJcG75/6v6gCU++/qAJBYfRiIejv00HNoWu27phgc8qQq2dhXftT5TzNjR3ZLwsD2
YynMzZyUbYtRYH1C7tCKVS1aUKkFL+nRQ1M5QMFekto0WJ/cZMmva8yWcCXCF5vUhaZl2RgosvEq
ctQn5kty08cz60kzW6zHKuBx2PTQWShPKrUfxlncD0xlnisVqZtFhtEEI1zp/f8ifVI5UIztUvyS
Dz5BXetB5mpgJj/3ew+cuV41CQ+0dRzX7NRI7Wa4Ms++t0smVO0HBA7LsGEeZ/6ZDejIVtiJ5q8t
gq6bNHZVCe9WTjdRxD5LB77x2cumRPud4b7tH+tZOrRWxEDDiXuVf7U7PLNPQxBDXyRuOx9jo8Jn
vCznCUk+b7C+cECo8VZv4U7urKCp70Ini++XLFc3bYFAJsOWczMmJcV91NVYo43SP5RhUbXrjGjK
GBeWnsltMOTsOBiV9c2VnVuPfdP0/tKgczfrvj1Ewk2HfRlZmMjuEboQfufL1FzMzZSVsjLXDCam
a/KVykqs2QIaR6ZT9cBmOW6xSc88J6iqfJsGhVGw2DaF09n3ChZmJemlIj5y00hN13mrnDDaUrDI
EG0Phso7lr0AfNDG4SBeE5CeRfRJZmPHrlx049rtepuuHy0Cv7/sqF+SDc8Bz68PZjeK6MKSOKlu
WqdT+sLxF6CzzEVwPWUjsq/SGwt16vthaMxrMZdZbxOM0nVqZMHNGUB04lNMQ9Nanllc50q+9mPb
l/g05stSRHf/LHj/L+tFvmLxywWvln3yP+sXWRfpu+HA20v/tfD57h+Oa3lAnB5TZgsXxn8vfAFt
fksQkAS3y8XmaJPEf62D2C3ycAQVdWGyLV72n/2Pbf/Bj4KeWHbovk0b/sY66Js/MrLsyoBIWQJZ
ANGgmBDXP66Dvu5fIfnIDhPyIpSgoTZeWDpajhtLSWq5XjVmDQvgJ9idWzNDy8rCogjhMj59a2vE
YnRnL1OZb2vyYlvK7FoQAdAoZnOgoyBSZYrWgD2Xc0QbJ65rF4qqdwaK9dnK2mdsze3jG3A+ZtyM
q/Ookt1ZcBnidvgMT9M8N+YCxkP+B1PAsRLBpUgs5wXTCObEoQ5oqSvwg9VQs+DsLXQmctvlhn6J
HTHaz6l/b622D58GqiNsVBvNr/UdQ+Hz9LVMxXQvM8s+auyC0Xgz+fImtqq8xqZE1sHJC31Iu0DD
G5Bm7F00riUqvIHXjUMzfMa7fiCJRE+Fm1ATAJYVy4Op8RbTEe6Lr8fedW0MB1sl9uMyAvJVtma6
bJMOOcaqTIItYFSa5eB5JL/xq+HOdYucMT7NUnrTr5lMOQNn8UyqeTI7okG1mmzJjzkTk9UzQDrH
vG41xLwBVzD1pznK0QhZ1OSbBmcH26Om5/HBp3ZyjhnkdvNcZCafPSxcsMZhNG3gDfzcK6INr+0c
/0EUrGALY0o2QJSqo12HOB6l9PnRB+vziXUzY+RyKgGTuK75P29fKKNL0plxaAufrEF/w2pGy8BX
2nWfYNSYo4xnLcmUY/y8QSKfp3dGafERashLXLFUwp9BV0C7uMXAeRkzg/eYTAYuNONMA5l2sR8j
0oDxJngiLxN2CF7n2Dt0TQYG5uPyNYk0dmuqKnyai/G+Xzp3N+MH4sDaAFktVpfd4UuDZ98ZEWhE
CXnncAFqnxmu2pILPcfPP9rhQsNvWiKLP31AMtAePcI/o0okf/J3v1dcDZbs+GZDuwfZCDUMhtgM
kK7wfeAoNPVcfIalaV5lcev5Y9O/okgECEaTLa4TvEnGDd5gfMF1Q6IZezAQKgBrqIpThat0CuCB
E/ZWcYnSf+S2vKzx1XIOBGvZRyOjCUub1OZ9p8sAI1FqZskGTIDPG0uuGPIpEXhM2m20wocgXil9
ncxUFc+D/ooCG8fm0sX+IBAdv+yMEYUuYz9EueQiKvDBxoGJwBg7ejpfwqkBOTHn8PHk+wL96Is0
0gqJkaHZsB4tCocJ/41bLK8oFRJ26TsdjPz0Rtb1oDv2uikCLpgzoFPg6MUVcCZWNbOAvycn7yy5
OZOBqUjb5zPJ0boNGiQ4WCAkrCefDJBHzEq6LKmh3YhtLqRmVM8A2WIFkCCJO6rVmZXzTWjUtNN8
lG4tcD8APGOJoDFrxvWcn0gDqcoCIJlNzMpWDmrY4xnkGDUzu7SkK6z6M6JdkzrEvB6fCzz0/S6x
b/HswYHTkEzNtn28hBuzaPyD50pzR/JVeOm2EymutP8lWvOcz2tPtEp2SwfPsCWWhzvMkgxrVgtS
tfvSYgpyP3cTk9psCLfp3AImMgm5zzVTAs4N2liKgt+DXzOgWQ4Fk/Xo7UyttOghOjiDpGjdN7Aw
2LHi1fKcm5CAoejiPWab1oNvc817OaptrDIzuXzoyEB2DtPAEmkvfOApz7mijBBvvE1hGeIhMgH3
T3HtE8VmVyUsDxt2HNm1cmJwLPgapamrQqN3XWqxNIto5pqKEIxAUXsLX6vsdD4v7nQ46Vea/Rxg
jzIXt5VNLsm50f0IrhfR9SHRklylI0YV3qrU1EiKn85DWQreT1Y22sgu1FeOjyH7zJRV8ustAppf
45yZTpq4XN0hh2AeGz4RciGyC4cJw4EhGL238zWP+oIXodPjXQKn8Ofge+DFmiJ2mWfzOc8YNOHn
bc/s2EWVBrXB+ia1mqhIbH09hrOmZFtYUmx1+CLflrSsE+A5zZlfJhVXDscs6PDTo9ocJe1AQ9w6
HndXUcBwrYeR02sX0+58x5UqcJ7Gqp+wN2pdmezOK2tdJ8LDZiJon0SKr//TGMdz/tGloZeuC0ev
UkIR4OokkDih5pezoS3vRDJY6yCuXvF3DY+yafTDAGMKHs7YaGGHoTVP46KxWLoF3MFBHTRiNSU4
PyV4CibzgeXHJgZVxAMlxComDISw1HoJL8qq61F0+NEEA9WlYXG3ZDSCzLTwQWR7I346Q9tV75Z8
RZWpmcEB2KfmnsTLnCWmXhkg/NmauYn3WlflE/yjPLFBGgC9Znr+1CG2fADPxE5JP4hIzioe6HU1
BCwNwS3NHDPi3lX2Trbk2bWQ7NeuiRoIa+94rZgKPaZ+64KtVtHnlhhbw0It0aE0WcveXyMD5B5Y
DaUojfHQ9/OxS4YGZCmUZXSLC229xvz4I862u6bp2p3h+eFt46hVVvr3EZtc8+PsFY3BcwKz4ejI
XLtkVYUAsB0PvslmC7lpTGxPLc9aiEoDk0Ia0jrZGtfl8iCwLES54DTEgTm5vcsrS+HUjsuaOSAn
c8mLJA/IH2HxrKohG2D2iBE5hDyN5TrGIn7i9CfhRW87y00w9f6pg+6+89OJXu5kNGTxjeLREQpr
FWZAN+mSByffirh6Bdm4XhIwXQ+yRif3ThaTV3+4IImFXhZEr73qDHd6KZw6e5z98tHJiJO5LNrO
uWtzwt8g2sZg7bCh3QXKVl+7WYZ/JgHmOd2IacfCRbZtycLaBHKW5Fxl9GJVqxhJ9sQm0VuC13Do
+7I3zq4CmaBl4Xx5r1kfVLtloOeN54GJmG18DEN8WHKMx/Z+NH4m+hphSub/iSvGfJ+4cwUiStfK
zv1sZfWuvOtQy1P+VN7Wncrpr2ywHlA0RgxIu+4qSJPlDoM2d137Q7mrCZfZR6HyL5swdbZx2z20
4QBCIz0qIwK12/qqXyKWKNJm1i5Sjm1M3XAa4KpPVieNgxvW3TEPB+eytrGp4aRVW5W37gfirmqs
9dtga5DQtMpYsQgJLPNbhhEbn6rTWHJxw0MAk1GHnAU4DO9YYAV8FxP+Yld2dbCMTu7pklGzzmQF
TsQcH7AIxKEDvctzR19yk2E0yezeJeaaQEA82Mz7XGbBJcqr/hGAxLicy4ZRphH4vG6kdv2zV0VI
XcIu80QGb4tjRl9/yrS1BR5WeKpzfVv5A4m8wcEfbePa9FoiSOm54Orj7AafEJ+szktG5L7/YuTl
p8locyylCM1aKym7nUHeJRGr/sjEeumHvRmhnHKDvF2z+MebBS8X0jST/qgq97VJYmdr4YG3Fo1Z
6NVKHGcYh5dIEn2woXcxfUJOvqW6llSCqVmh6jBziH08UKCC0avEkSy3aS3SlZFaPjtx2B4y7OZN
Z5Eq747Ell0y7vHBa+wB6o+FhHZ/u+ld857gsEJg6lJIDKn9lu36fRoJ2r0iKzV1s3QqfmXxj3dJ
RnDyEogG8kQRoxQnMLsww3a0773EYGGSqXcIsEV7MvLOQu3kIVTCHlQkG0kLVGZJu/U9WV8RSJ5u
UgiTp4aG03HBVXAVkrC9w4J72eJ0xl8zn5EoPZnHMZ4CLnG7rB3jlLq68GMhLbGQRY4ea/3NdaL6
7qPOXETUGlx5eUUiH9XAh3KwzE/h2HlyRaJYxBSoRfb2sfOawYTtJA/0ZLRischqtLOQkZENOktX
mHz4FRFDNq2PPhypZlXNNgQyNniO2gIlTpRlI0IpY5wxdFu5jPTtvY/4YXHRtDikd8SdYY4xwXfm
YD/DavDU1cGmHjFogU0vh2Tq8qI1Jf8/xyMRgwu3hPJWQGdy6w7UoDAs1GvV2FGIeMrh2ZS2TTGf
TK3PPkt/qEWLddlq7B9zx2b13Y7/vwwTf9RhnrfOWl+KtN+2fLbR+t+/ayEOSVTAwqQZuiUSYDZl
XdvTx8VZhu6Tg4qxJeMspBqpK7dAfUg24+9U4j+blAgnYLrKHl4nNtjv5ctj4ol6sfr44CLvI86n
6mKi7kMRWdfYaCcxxWbU7FM7TeKLvomWatuQYXsdVz0cLpLva6eGsPn7p0UTx65J2e45P/mUVPYQ
1XBQ8eFNNj/x9N9OKbmqVGSAyz3YW7kZyoXiyFBx8/zrL+WdGvr8rXB4T/9HCU6r+cdvpUJUir0Y
XUR3Rhd2wJl4xsyua4My4wtJZhfTYhtXgYfcj4yj0OV35WDRh1Nj21g3jjerfFmZeR8nh17voJs2
rrKvZ+XVWGlq/Tdv+N1Emm/PxdLF9Znz0fwW731dVBgjQTeCgiRJBfAWztPQkcSba3DcDd12jSAA
/mrq2hd6wPN929OraBP28mk9yfuStulv3tG73jjvCDxSty9xwLEFj+EfT6HhYsyNmCAhzQkp8+qs
JT+roTpaPMTEGXr7e5YeYj4BoK0p+2okUHcvcJVCWI4dBHswzuyv35j9396YJmOx4xHABOfv/rs7
zldmI0vZJofGA9ih1GTvhRsdwi9/oiqyu+oDUGTgHNExsmJMqBHzk3IsdT84ClNahNHoJsyZ3TK2
ntTFomcba6RsomJnoXxPY2ZeRaQtLaTu9VShyZ1tIJ+mNPXlRNgTjcHXt01pWo7T/bDoLkA1wxwm
UYpyUGUIEXQd93I2LKhQ8eEDTWQjO6Bfnw7rR28Mfal7Pi4wnqBv4Hjhe/uWRBjIwJVv7O3EZQ20
6qVKTsGgtzpnmRELf3hJQq0yPlTWQvNkKhPe1oyt74cp9DhbsY2od+0uBql5NMBZXh0EaMSWFHNM
YDRbStuCtVyN5HrB14xDnB5qLPBLhItokLb4UcjDMpcc3bUYxzO9nhVXCBuCN0eOf0Zvvx+9hXzv
/zeffv1l/J/DC92aJJVfvjchsmxTv/JbI/oc7sNtw+zNogn8LwbHt/5wdWMaRymSeIJQD+a+DeMg
d0yP+S4gOgSPq7nybxCO9QfuKPy4bbNyBayzf2cYp5Gb//hXuA5eVvwi4Es93MNv5d1zlNCvCd9j
BiG5RrTtBXjS8uKn707Kf3lYv+9znw8S8lxwXT6nF75b0/paGQ1au+WAPWa7mvxu2SS+8tdYw/bb
Xx+KIeVPn4eOLpACRhem+97DpC4purPYXg6IR/tVWqBdR63E5kIjmEWc9odSSGM/La6zIh64/s3h
fzqdAeZKeJr4Qgi+tPeTTeKXA3f0LCwiq/HBKv2PAT6Wv/6EXBQ/fkJ9CBe9Aw5VIC3eu2eslMY8
0EpqdXf5YXLtJ3joej2gtYBsb7/8+mCY0Px8ONppAfAYdQ5yCi7E7wstO6aOn6BwDyza7Qm9j2jW
eAeXp9yFgygINUek1ZLvEre9CY5KlOOqJdSBUCbaRhL1T0QjyIrhS0hVyY+kvYbsQ2oVErRH9lS9
AnXIqpXVikZzr+FKwnMd6bvZf1rZuAeF6HFiDXgWyt60nuYubLRh9lBuCBiwr5N2gIxNcnszmPP0
NMPuX4I8j8gILV/CVSKyfPDY0nxMZ78m00ZiIRzX7g2uEfm9R8G+Ug5JrUOMdSBKQLGClIgI6xna
FTRbu1PDshxhOa6INVQ7uyy/On5xX6fOX6D+dz1BRsD+QXlqzOlzTAeJQ2TeFjyyXJV2tmzyZmn3
bDgx7K3Exu2y8Qv8d3v0s+SmmT0DRh7e3rHKYQsM5V1P5BjjWutFJ6arT74holOWpD0GF74O0lZf
IFXDh6nq0s0ssgzr9DZ+6D0E40MAwRWqmN1rjGpujNQBr+5om5lTcoUuYE3VvDKjYB4vXDzW8y0w
bj9rKiQO8RHPiKNP0Wo9tD41RQIGsKZTy87bzDLzomoEkoJqktJ7dCrf+JjkCuF/Lfg9wTRZD7XI
0S7IdDjAMwCvSdmXfKtkfUVlK6/qghgJq2rzXTkS1gFpQqRIXc/rjJEShmCDhfFRYT5RFQcEM7fT
2khSa3geUrMFdTJncWksfvyQJiDNNKfEKqK/uklaJF30kUV4XAwZXUZRIu+aBfy2lN1lhJ/Bc7sE
/YNDUvGBQEBxJSbbO5QV1wJRFulu6KtpX5X2cwJ0jvAlJU0WUeF0cGia3ZlEaO0Nu5FXuLTUtwOb
VotEpiu0+g3b5aYwd3JkjlZ7LogXbtsMp9iJ7WXoDBeYtearaEm825SMrCiya0irnm1uKGJ8lvOE
6BT346Tik1NGmngY75o5f0TNAbKnEBw7xCBfIAfPVylGCCs1xOOdEY1ij6uZeSChpzjMRMweXdpf
F3Nt0js3Y7e+KWeeG1zRyJ8wk4nNOyZV80uH3yzieAPQMs6Miz72rL090WrwCoglGrd0d3HO9Tet
2XK0OLdpkIQYkq9ra4p2ES2u02QE0XOQ9xWt4zjcx1E0XkwA+CR4DODDbPT2UGwR9z4xGpZjwitG
A1Ae6r+V7RXjabEScTmxgdhFmRc+1eQ0g+yl1cbzkxcy2D6Ggly5uO/N+5QcqYOl7M8+3ys1evyB
vSgxOT5nmsDbU++Q9KaiXK4Wx+g30ajyTRuIhOlodmV0Lcm1RIltqnZ5TeOgC1YJfkSrIIrVMSI2
ZysM846g311PdM0hQ1m7qsnF2i85vzaOvPZRCsMnVqYbjU3TynpHtJz90qmCsPek8bbdtGub2H5w
0b/j3JNjvF/5qrsdjMZ+Yd0OjhSp9t4UCZSfRt2ShITPFeZly3VU5Hjd2FEzP9YiKC5ZkJajmEII
Dct9lvXYrawQRf0I342IN7Ig3pNLsPJ9wgOAZD2kM6s4ZkNUlKK67srgWCjrUc/eVii/CfzCsdaR
ASw+2qdNlBvBVRzlXyIC18j+6fDeY4Q7mE4DmWKrmwZSNlyxV0ad0c/eTTpD+IWeKI5eaaHoxQMG
T4Rl/FQDqSJDoQO7MnE5RmHscQMRFjxpHZJRfBRja4KIL86dvWQe3rOo3kRRZsi33YI2RJH0Ww9L
YO4Tb3oFXSENqK3YJHbVOsew+MlNXFKeQgyt4SSLYS2cyYFNYfUocILYD4vvXBZ2OrYMihcFrRkY
B0w7Pea1/l++sIlf0nvdTYv/BUmngf9Q4Fa3r4jH3krLmde+mtODlTvkwnphciCAgXnZNLgHlwyx
Gy8V+SEx4vhz4G7LOJ33xZxw+lUyPQpWrg1hI/jV9HOBdWEs1nACbHGNPrc+OK239cay/NgTqfF5
Ul5y7Ulv+dhV9qYmN5bOXSPl9SCansDzjCuPELMDMYdyVTC53PDw/FrRmkKkI5FqMzA58nwcjyqz
WTNaLLm9C1JQQYFQZnfDW13xT5H/2yJfeL/GTSjyn2uZ/1jfn1/0rb4Xf/A0tAIKJBJn3nI9v9X4
4R/4CFoOmNub1pSC9T81vkmlihmbx2UJbk9Z/K3GN/9waA+6OJdSep3x/L8BmvxUfuPb6+DoR1vI
pQp/XzEK5bXKNOP6qDBqYm5dxe6NLcfmeinG4O9WpxyL2R0euUDJhOW8208omKuFRbjChIAh5qJm
xtADbgxnbzbyPsLfFNzv+4CBy6YKKNHXCl8eG++rYYMqj/k8x2P6yF6ZcQ7+KhNzs35y7GPVa5MQ
e9JuKVq+/+vq+Kfa2KVXQzQvMXGYVdIP/LE2xjmow5WJdX+Rff9aFiXz0EIogBvdBT2bREWW+buP
/NMGgKNyvTCkgp5ka/V+N9UhgxwDnySUUky3OQvqK7wPXYAwlbhUmlib/fpj/nRANqKmyeHoc1C7
vd/UZKYxNcxSQpbFCLcoCDwYTabAZWAbn+3omxz+/xSKiJ/Oq08LjL0N219OLrLpH8/r3Alwz2hS
h6GeWmZQXtRZpKxr2iYYHW1bQj7ddVBUmB+QcXlPREn1VDVMdHXvbqmQTnX+fT9b1rCSyh3w52mS
7pLn6/SJlsxvrgI6hu/3SD7ArMW9z04p5GZ/934r7MzjrOwZ/jCacx7AZ9zooosL2udxrVNe2liM
J1EnMw4GdKcwwani+R7rBWwjTFJxTmmH7xK26xi52B0dssQruJYIJgQqYqZxPaVJmZyUaUGcvIFX
lsl5aHOXVhtELL0vQ6awVbO1BDtwfHFt4HEit2eOozGwRhE9wpEo1YzUIhkb/8lcsJlJHl0mtWX4
Y2UX0mYy77FKeJs0wJ7uoCmOj1mRhNF9K6EgjjLKWlAAv5sNdm7Wkgjxhat0IrxAoKWciFQIlXM3
VfN4WZkJ/UgSSUYeyI7DBFMvBBKBGmS96qZbYwQ1DfMWVINkQrAXbZyzSNgOT5HlRtGEH1tQ2urW
JIsZ56N2Yfkir0Sj8RIjMGniFycLupGliuCxEA3cGy08hNsPAe64qftCE9eiLgOrefbqHg8TFP+0
Uc8dZYwG+aQ0Idh3YrxMPa8Nn6ws1/wLWsSXQg/EgwUPyjOBMoR8aUvQYv3WLu7LuTV7blq2JATZ
O2KumJGEkx52dIxB79+u1YR2BAINKhaUEvmE/RZGGtAhLh/WmlXT7btR0R80mDAlp9CP0vKYt0Zb
9vgyh8Gw7Uk7+HjungYN6+kGXS34w5vTDZl7zkutIT2MD7n5z25vjHqfGkouiu9Kd0WnnPzzs4GT
PPM1dlPj0DPMGKwoz+KUcnc3zxPobrmOGUroPa/kSwoTYR8HjAnA/rQJYjo6mIUEMdzc+fw7U0/u
4RA42yT3/Q31KkKqlrbt9fln+ojg2RL7KtaNJTkYfNa7BDhrM8ZhuBvajgsYcTymK30+Noeuy6Lo
gkwgs1krLC03eTsFIcgUklQbBTjjZzzu0M1e9+z5GncVlLk1fcC4wESOGCHGVDsguhnnXIMXVEUq
zOMoel9NbOkNurNd16cGCNGAQWUbG3N0jzsO+EGC7yNcXzL00aW1hPMzHazxVc1Gq4DduiW9HYku
GOGU1cz+poIb7ywCH5ii50AStHjXtZkz3XQVzpxx99DYUcLYhbFhVIXzLiRqpk3wb6CD4kAwZ/a1
G+i9ixoP7FAntmL19OARULROGrolnmXM13g/eesO2cqnzmSwyebLW/XzJG4Qofb3Y9KySexJp/iM
YRo2DYndjfY6DtPpgqa0OjgBYTWrwcT/YGXWyzWUS/zadiybXpn6pypNvOvGrBgPDoszXyKOKfnC
cVWsUbID81XN0r+GbLbHTWfQed5wcYdkijGR3oRYsOIt4fvRkw1lwvTTcB77JDYQnrYvlfAz5MzI
EQ8t4ZuKH7RZc+TZVOls+JcI/rJiXabDTWN02lpRlaTY5gJIkTMJ5dX1zbMrIEZLYDM88OKg1ApW
SLZlSqKnMxR4Zt9mYu1BGvPxZaqR22SupylMxuOZYWYfYae4sc70X6QNJlMfs6CgCfUAN4wqDPGC
mt5QuSWeotp0fIx4xyQ3cAn7WFDCLsxSPpfSMJYjNo9DcLRLRql6Es7ez5aC1EsPwPfPJVaut5VV
firCJrrEWi2+JeAlwbshfPCTpH0qevkyl6A4XILiib3WsMkI37pmO8Y67zYiPRHdan0ejIh9NIm9
RHmFo/+BHXzub1I1Hl3Ek2pjj63AK0n4gP61DHYhPPANYNg07BYyOcokaDb11CGKUribbhwUc8Tu
Fo6Lu6kdVdc0bpw/C2Hz8w1PLPmIhZ0V/RkGYyrxzmmiercENcIh4rsHokXgeC/B7wdOXRk1qwVC
5tPsBwREO1Vw4ye2ucn4SEgcG2T1sxV1z/UUUIs02uPcHknHyYXia21DJscpubEsFk4RS1SZ3Yzq
IwuuDW3UJUsahxsMc7vXNyov0lhl7i2sQ1jC4sAamxj5TIa+lIaYPO84qcX1G7jYehZrekZK7NOZ
EvR6bQk88tWsi0LbgpZntzCfztcqJQ0sXiU55hOgu/jPgQgxE42tnPVe4qk2J4p1ULkx2O/ZQpMu
j7HOgpojZzxMSG8n0uQWV2PuJXdkS+rPPMcZTQECRvi0L3OmUS29TPrs+OWW1D0+xTyaRXLbj1VQ
rYZmdC7HYTDZD2vgV/ZG91rZOU8OYUuuCGtpoZYLno9d6rJOl27KLGxu0fKT0eP6VAwoZrz929sS
lcv8r00yKonIMHh8MS7DOLuA+Tvjvr2i9j27T4ulAGC1RgvROeYNgIhXAj8ne23KsH4erbYBLHMV
7zotGz7rqBYOWUmap/fMaAtSiRqPzgvN9CTWWMkYmBj/ruPJ8U5D3mEeQUzm/CHC2urZSwQL6yzB
l0k1mlLo8iEDfhhE/DD6JMSwbhbepQNZ2bEu+uJDURvmqRkS42sv23CfDGM4rXjPVDlnuNWaRi6L
oJDajSxkkm5LTVvHcqJ5JX1t+hdPqT6jLQlxK4w0eawPTQAXST+wrz5E2hQ1w3bjZRlKrrii42s0
RMuuobcWiAc6tI2R0mtAYoQx2Iy4mvNEafnBs1Nj+KC8CVuNdTomcRLc0zAJPR5V8OHE5QQx/MZu
zlMjFo9ZQLUc76exJwdJYIOG2RliRNOJSKgsynTTjxqgxs9qXxohNYhvJeYpdyTAd9kr/KeSect/
NAaZyp6KbGlooibtfR2wsuRg2YA9YXoy4AxWqtOm0HNQHmj6Ecw5+cauGMZzz8TbVCZxWKYfXjhz
F61bpEFxwJJuy3jYCTMWG7mIcoX3WnusFZhR3BfivnJYYujT9nKVKRLCRE5F0ntl/hX3WAxIVB0d
wqUuQflbVW+4A8c1q8LXSrZfjWK+CUGbj1zXFAZDa96EfWPewBqqjUK06nVzCdDqtltq4wgWa9DQ
EuE4WZuM28lxbhyzd66wLa/u+LZ5LldTceLJV9IUzbGQMGyMUEpvG4fF1ZCDy9mcqhsTOhy3bG+g
hWbZ17UiqnUNLUcBObX7ApnTxlO3dinuqfyqrYXjxVf0nO7JRi5GBHRJejgRzZU/OtBVRrZ8waWJ
L8QZuIV3TLfGZFMOJibbVASKOQRP4G41o8plBUl0//UMR/s9SqyhtcjxsokWveqwsWyYbbDapJ6e
EC+KUEt0qzhz3M75mKXIvum5/3rbpncdP4z2AqZgPoEbPkoXgJB3W2MypbKQJ15zaM52eZSxYOxS
m9j++jg/7X4wZxU0Koj0RB/Ixu3H3VoYEV+R1T0JsWdcfAC4eMD5ljH+WRThOXrrcl4Of33cn7b+
HBcDA0y62Jk67BR/PC5b8gLzk6k5nG1+e6OUh7KbAHVHdAFyW5fVfO95CWsxPh9Uub8++k+DRo4O
NOJgPebxJt7jEOTN0z0RXn0YiaEEqAyk9QC1Vl8QIcZqj2qcP0Em2JZoY18o2W8M1D8du9937PRc
99dj+asvU/pX/a5np1/2TRVrap8Lx3PB5kx83r5XxZr4w7nYxjlMWkP/rBv7Jg7zeRGD9zBgnurr
SIV/9+xsgaQMKgQoDH8LS3eD/k7P7t3da4Yhh6c76ECzMzh33t29LbZiywj8dMmjLp1fHGytOkBU
v3e2JkBdxTxlZPQ0H1JAm9I41shYXInpt18dYLjNPVF186sk8w+LALNx17iMquViqjz/C311ikr8
I+TSHioGQTht8WxGzPMBcm0JBsQog2XhFFWQDcwGYo5ZajCrXrIkvCG1o/fvVD0oYcO09bKZP9iV
jMhWG1VvPhf2SDSMHsrwkJZJTaPilAbGuJ4Cn6GQwjgK3jZeoDaTSzLm2yb4kFiUA2O2Ntnm0Zcv
nZ4BMomQZfdAZ8QT2wCfh8L8mLZ+vwzsTlRglevOLCvzAhVKPmwXs8V3tZM7v23mWxfrUn+9zGPG
S73ZWD43lemnV+er6p8b8Hc3oG61/uoGvMmLF6RsLz/cfm8v+tftFzp/oKTEVM/idqEzHXL9/9ua
Rt+ZnsfDyzrfR/zT97efbmZzT1q0ub/p0+0/aFG6LtShY+nX/b1bz9VMw3dPTmHScQ8tArN4B2gE
3zexpcoJjPFEe8IwGO8Fp9j1MLzM/vvgzk2qpD66IdLrVc/Nwm0hvcF4RNmRcbucdyKTIRlB4/0f
phGWvTiDPGB5VlwwMk2z2560xM9UVP6zu3jVKRFxcdGPmbUJdeWO0Xlanhi4MgHKQ0ywVFZdZk1r
IMZMmvqKer5Z9uUs9vG4qHW8JFazK9Uow2fFniA4BGaiXW9xMv2kxgkdxmy5PkhAmlxmVs3yYXPP
VeswJjn5RfVG8mlAg1qygamRcTfY1XmXkNdJH++MojSdNZmFaTIhVoANHq+Jy6UpvWMUtzTXNX05
yL6pk/7aJ2vHiQ6MqzFC2ZbYhgGJVKxvOPfh2RVaLvZ47CKvA2thk7uKCs4nIZxzOcAwR25oEpep
lM+4MImE+dc4Fh2ZmnmSuoDqQNMuS0KV1ZTP5SAXkiq8AQh/VQWWQRpJHxJ4vkqChfTjDf4mzrLO
PbzNmzVpF1aCjwiAQ71kr6gF5s7FVobsWnejYkgOSm9scvZWPkXy2i9742hiIn5r4lK4IviUwHoQ
EXJWkuqYGIbax8jwP+SUmUhJOpO9Nu2TO1GMmPmGzfyCJyNsBVpJcgHmZJPi7LvDTyi/xE7O3ted
Ux7R5w37vFKkN7dVzdRAFcMxwJrWHxIIibKqN6hE/5e981iOHMm27RehDFpMA0AoMkgGZTInsCSZ
hAYc0h34+ruQLaxfm71r3fM7K6tuZjEjAPcj9l47vXfMoAEuVqnIhb0R2SMM9MJN2+OwEhnfwwN/
SxqNFNkyqfzdSk16XxXuS9nW6RXpzvAgs9m7goeb3/H8K5K7kZP0IlNXnocWS1Obv7IeTR4qs10g
ygnNDOlLZyhIZhJJI/fugqBMXjNQ10e4vtq9hqZ43FHeBfvZ663bxE2qg4ZTdI0McJLLq+h8Gp6k
cl8612iesN2Vxg4RZ4ovhOGxCvEXeSpsUWmfmh77NdTvoY4nEmtOkiDlg6zK9JUZpXUTrLD4doZw
5DN6TPgJvmAAHU0gab4NabvwTTwA05vtqYkhRpMFwI3+0Oerd+ql81wgZhiKybZ2tqW8W4PugJBd
8peaXdJP8z0mXWDCSrVH6kumi8XCdw2oob9mldu89oNqDnPiiQ/JBNbo+jlkAOmf+abreBHwJpZB
+JcV+/E1cYfs3Niqf04Na/0xYTer94FU5mdB6M6NtjbYX7rO8s6yUsHeLsRvFFDJkc1LF0OFROKa
eMVTUPrTDyLfq7elXPM3S475Ror1y7eOKx/KKW+Yq439gamoGQeeHPe5cG9kC1Sz9vPqgDNjuW+C
xjlLNSAnIHcKwCo/q90bRV4C6+cO30ELyx+apFAIOoTqwxaxB08xs+LM8Rmo5fRtka11S9zKSYQy
AfvE5zLCKqyyMNX0EByUPLd60EQQDs1Xm4bsftT6l3ztnwqheV/KgXyLRmBjGuGD87AeiLV4BlJh
39SMoW/p78TOLQaw/3l6CuzBuyyypwNtp+FpBfcYYdFsP90JSo6Qa/tgJcH6ATu873YG2Ah0VlJA
9kztlzSzndDtKtPeybpb0DwE6YVQwOl9dEA+QVQkk7bWQww9xhpCAT+TrpD+GixA25WkShnm7hYM
v4wdV6oomydYiSiKj5bmYRRRUi63pmLtZZcuyoxxNDXeODsDEoF5dN+3hsZEUffba1kMYLzFaKBk
3pYH85Bj+MXjzLSJzAoC/cxtSdHKTe9bptJ6msfE/yhlTbs05Zvb8U+8CTKm5dHWiOhoMeH8mrDB
3xC3xOxjGbdQomlLZkiNhpnc5GeIRSSR1t7mqVwwH9x5OJGWXTpZOAMtvDMYkhAb1T7mIUFs6y0g
/vZuyMmLDqTThqOuPjvuvEeDccQp1ZIh5A/FH1IgQcDQFBxw86hbbTTzMGD992m3vfPdavZXLjrz
1kD1AhOyg2HEtC3uUK7zkoNThO3pXwKrLG9BHrrFrlg/M4bZ2Hy3mCqlXlq9f4JmpIe+0WekbDOF
ySc32+eoK8lDWoNrZ/RtTCgivEl7kMOR/JC7qpzTvT3lSdQ3vUFN6NiHAi/Lnvf9s1gb/7EzGUZk
XdU+p0wm4QX04izJiIl7+t/q4rQoypyhmeFP6+lRk2ph6l6744GVdnvlya2ZmYD1J+Gw/+oUbpmd
KYyKssf2X1OC1M78hkjB4IyGrSMYclWlUz/UiebsK3NpTwZwsFAfdBUtg57fEuLo7chdaA/jpKbI
ntT4DnOTWZ7fEvrslT/HwfgoOlEScGyutzPTeIhWg8webB9xZTO0pFDXGdB0Sw3fBnS2eDKW6anQ
XSdGdEi7m/qkHWEQZayjJU/5bAx3ru6NBxlYHb8FQFlkX5YRF2vAvgS9IbbGPtNOEldhbmMAa+RH
r9vVz07JaZ9Kv/yqGcnF5H3wvfr+z8yvfvfksp/Yr2zuzBK5lcM/keMc7BbWxkckt/pJR8wegZQw
9xi2jdtVaMVnUPgOZ2emHYidABpKeNa1ILAIi16R7+HxdCeWayKeUI4eLdKb9p6i8tIkyfClmc03
ed0yMKkUjrPR0LRIx7gWwt+ZY8sbms/RkRDtbdynE5Kcacnco5wtRpHOZbXZLTUMjWjGA3PfGs5n
p4vrNDGGbUDbhUCgDxzRGsBqYtEgEO6yDF1gXq5UGBVo11Jv7zzRXz2dgfDQkdRXw9QGtxkRG/To
I/05Y61K9xCN/F3HfnhHtgMmdeBpw1ql+8SuLlataY/BoOShcqfgaC8FPjurvmpl84AvLduTskim
UwtMw62WazBPRgT7sDqwCWmjcQU3Z6ctsSjZhJRpthhzap51r43K3HG2e88sCfPjWqAWCxzjN9Hi
Wgwird7lWAZ30BwcLrIy4z6wpqs0jeAzrxfsbhqPXztoRxcg09XVgOZC6c+23YyBlFRMJ1Wz9wcf
p5GEsfrnelyuVe78tBPv5f96qf+EdmOh76eT+f8PM55/q1/DvzZSf/+JfzRS1l+OvgFpiP7+x0Ti
n42U+5cLwsbTkYyjUdlMcv9opFwERhC4PHxim35mMyv8vZkynb8wkCFiB46zqXgYjPwXcwzD/iO5
/9dualPEm0jiEUjo9G7mNkn7F+OQPlIyo/RlGUvOzNus2d5uqJZPX5nV3YqNJs40CM2qbstHT/oX
DEzzD3cuuifRak+YEIfztLhgJ3EpXJB8aqclsdzkMLdF9kDSmfaLiSNCVbfVO9aeiUd545jp8ABI
e7Gutp2XZk0FVBneCVa8b94F9qq3LwOuZHaLWrm21kGUEK4ulJeYzkMdYgloa7qvsbYJxygLG+tn
qnvoSMAodC+Vj20e0xOkBeOcBcqF/UmHM8ZeptvDPiN2Q5xHQv4qRA+QMHV9p7C6Qosgr8o4e+1C
xbSkA9qWtTVajkY7Uf7BNz1Y6OgRHRS05ZJ7xXOyaBryFcMr5y5iT93+KprE/9oiQyAFmQPGtHgb
scxYN3Gt6k8U0KBAR36F4VCq1rwBcrQO4YTS8SYpDDpGOXrOsCeUrJjjtS0IPfHb4ghlHwkA+eos
dhprRA+r/FgiTntfZjYguEKzYz7kT2lVwS5RU3HpzKY9FqZ8LVq6moIOdmfUQXosZYphq6vT7C1X
OfSOZc5PbMwurd3fZDQXb0NaNyHlJIN4Ra/azIHYzan7OapEstyT7/ilB6gPQVgq65Sq8lXNIxEA
gVFAkbc/yOTpYysppydGVQzFIJ4dJj5SiCHtZvaSB/bmtKhmc6DJf5zX/NWtTFJE8vFmHVoU+mV6
t2adRyM5vrf1QARU2xxL4suoRa1IrTWJ1At1tRC6AbxgfcjSuoUIX75u7KJo6gmPKuv5Nwe9eyHY
OXmQAV0c9722C6YJFAJpViVRkwd7tgE2oFM1C8uNZlbYIXFrhLuBTr0lPK6/+KM0483OcqJHz1HY
r86OdUMWrkPnf1ASzod6dvIPHwXBWYG4jkXnaI+pWGza4fR3YiXtvaOBxx5z9dTUS3VABJdzuYn8
SLokYKZcd3dWu7kvGwfVKUPHE+dCtu97M9jDvLVDJ9OCw+xKonVwjo/Z2EZ0gAwF0ylH663yj5Zr
ma1oU0P8p34I9HqIMN2ij27wEOBiY42tzxWq6gFckKmeDafRd+QJvMIJOq0rcol6EHgqRu3NIaxg
Z5WqOGedE4SasPNvixr3J+LesDBGWAfkdyGi6dxt+aaXt/VcTjcue110K73fMZNZte+WSQptC9sJ
WP9E86ZRX8wrIRS10hD46tPjYsws0Ssi5R7YkJCdAc4vvxO4avZWCwU0IRphQJ48Fc+DW48Uwsaa
HmDCm+dmAjdHuTXyX+PBokFL5Pg5EQ9HdM48PwCMM1Bw8FikwVwZOzwQy1cnOFTj1LOXM8B5AAGj
XCTVM48WfobF1VWIONJBQD7I8dvoOjTBqUzE3lXTlH0vBemjSNwQOu1svRPyDhjj8D44PC3Qde1s
3Rtzrd9kTVAfGMcQ59lp5gGRB3+zUiKGK9wDXBxOCSVNlqspVYAFsBCl9LaM6KyYHopNcYrKxPTX
Hwp/8ytQb3VXFRry+/LNXHMd7QzBDnU3nkets+8K3SwjgnuKm0bLv5LB76PcFPkrCc2U8S6I14vZ
LzNN/rRaEZtE44F16gvtWEk5EVjBrbCr9mwETNA8a74FtCsebSvQntjbeb9MdttRWmIHWuuAfJ0p
zXiN6ZzJDYEzs1+qRb+4CVatMRmHCGvAeFcNWQvcNW/27IuXQ7+9tbTGLuQIaCNJx7pX66qM7fr8
wMAqB9MzHKWhZ2irt/qm81f8/4nbXKW1vDdT6xztuQ4+e3O4esqmThpKa0b2PsLI2qooWDOxac0n
m2w6xljEvexGZNzfSYugodBG7WaZnIylKHVbo6NyRWKVE17mb+WfwXngL3c5JfX9qunzhZi+gs58
YgjfUMCpgS3l7Jl/pF7pIQtstdMlwU1BURDXa/QH1HY9Z/B4YZXKWNsie5H5JU8icpzTWNpkOMje
2aEyfJz8FQCB34KE24pe/m7BsVPqoJG5cEJ3k4Stocgkc4P6c9kKaH1bpU5bUS2GEmDFn0qb/cfw
zLASa5VfLgATqyBCIXcCYsxwURPfqvNeEBK18RrQLeiDgAu2wLDWbAD1WaOy/TTV6kyE5ReW7ks1
JhOTlgrtocRVXZlec4+OUqet5ott9KXYy615WLc2Qtsaik5Ag2RQmaOkQGag+fydJ/KNd2Zdct51
7s91a0yarUXJyvGnSXDsjSOITTXg/yICkwu9bmHc8gwgsds6HFmW35NbBXsl1p/s56Dd/emFisVJ
CEnDuY+BmKMfktNHLSBe6Mh2HhICfMJsa6ewec1c7iZjCz19p5P4FkH32x7zal85FAyzst/qfiKF
uByQ/Pj8UWvP4FDQ7n33cJjCYigY4nGIoqCkt8MRUVwDsxUn/U/XV458DDSDU53oEYdpy6mdz2/Y
FLkwRuspz12mgSn0i0L5nOtuXn2YW6dZbz3nZNfuvpi9JaQjaPYsKOtbkxjeeFxWO5yt5WPIkmU3
M0HfSdK7iCEqy1gPOv8Vidn6UIJB5QNdEb3sMo+kGj4wwa8/j2XxzmtfjpdNvYI9zOFnLX156qfk
BDJahloVEJpLPO+DQzbKu1e4T6xtZcjk5c5GGXBEJZiSz5oVInYG4sawkGT2S+CUbIUc+BcLUXT2
mrjmZnNLNx402Kl1myjk7oyDJG3NL6dRjRMtfM9bM97eky07HvVVeUdPOf5PWQ76+8QkoxDJeL/q
lgb+nDjuYyFGC+WBO8fGWhAlZOtinOmkiO825wCNnuPwROj1I5wo5xFmxqCHnJoaJYYpzNCxh+p7
6C2SlnhRU75TltIbPqV3D0IYDq9M447tsR8CQNxMcNyI0MInQUTqlhh2i+u2+AHsXP8ASX2uJFiS
qGizNOxS6wu9k/PUoEz/ZPjGGHtFgl2CSZnUSfyZdOUlMRuRImvlU99mYuLPdGybkyXbxAwVSHUA
pfPAJuEmab3RQ15htupoaCsZNagKvK8ExHOYmYOHBsPJ3xzR2xdjyp2I8XEVO4ROwTsSaxX1nVfH
7Wi1j71l96Ta8lHcqdIELKUnLUPdkTy3aCUHldBXNTBn3CaOqdEX+2SbRBrbTFLwex3G3tUOhVMk
9aHzqvyN06x844qbflRS6U9lMRL/A0LlpDuSijfp3HPXzFgxc21ISsgssnpNTSIQb2ZtqXfBmgGe
AtfX4uGSZSzyKjib2zw2q5VR7pTdCIQdqc4WkOHtuKrxTffX6Qvp1Hz0hza4aYtivLfTrH9pLacv
ef9aIMBW50ZlvYUvU12trwGWxbagfRgkY1xO2JA+CXvpGggLakElljnOC96Hm8C3iYH1tym3JKbL
/ZFCjluj2ScShPw9O+BFBJ6L9gl/dWyXtntHtGD2PnsSzBBoo6dqbdDyslLQLlWj8vekdpo9TB88
jfWqqhPzcLR1fpH6OxtKpL8btmG/nqjkyga1Oaqa47WvgydZUxsPULA+mm1toGVesXfHNb3p/ywW
/uwYxnqun42MKS5yWvMgt2VEsa0lsA8Sdpt2VSi0tRp2Tk+2kNzWGWgGe6Lw1qRG/pOX4D+N6bZu
1onRUdEQ4KnSBxOh6/Loe0Xf3qs0A70cpErv3DL0WYRRLNQi2xBs4G3+bJMpN/NtuVx6nbSfABr9
WTxPS+t7/XAsggwPGitt1tSVsglkHtjessTARWxjr9sJ5TP2bVkwHccM5yTu1HqK2JLD8+tL3sUP
/BJJpJMGmd7ilAW9zyPcF7HppzJyTejvYQmwi9MH2+4tuy9xnHBPP6oO3FhtEEC2Om4WzeOinTvZ
i1PPMxkRVZvfigIDb2JO3nfdt/an3pRoLPu8HwvydMXzUAZJ/m4Y9hTWUCRhUrnNzh/WdYPY+/5v
uG3p0YVGD2NqJGmoy3vilgqpx7nL6RwHcDf3gzmsv3QK6xuJE2BX0R+3ntAPLX8sxsluvAqRCzKk
7PpRSsM5ryKXoVnbInIyA/2ZkdXkk5bM6fGCUh10xDypcjbCHjQ0cfZdTYaQYb8MVJHxqFRAWL1R
xCl3HcU5035l9mM8Vd5JI0ApamncH8c0D/Z9qZu/HIx4R0zdYofnsttVcDHhfrTZIU+tOerbTfCZ
1y5f75DJjypgUcZE/t5SWfClN4wf+U1YTJL8KExzOXZgwSilpvS2pKVF5YcGLua56fYiUE7c4aEj
Bh4gOKinPItlUoNjrLjGE6WVPwdqevyaXn3U8sRiUshN0ki3IbmpGgcUD9rCZG+LZ01s5qeBp92P
1ro8ConjT5XVRUGqCZ20sXoqcK0iRTfLfgvh2pckyXMO2i6FLaTx7g4c/BMBQgvJ0+Ha48Doy3Hm
0pHLNRv14G5WKelwRCYcSzfH5FyhL9aHtj3nuvHgEweHuRGjEDpEdg5eU7CRWIinEEbn35Va14MG
AZhlVIm9K6rAemdJ56Hu2PTxNb6Pd00M72yOShAq/sHG20FClpi/dLxHRx/q9mmBIsznN7GPnLE+
7BRoXHaPFtMHL3Ujd63wQVhZPPNt7VDS/cAxdZOl2HjW7qspqh9DMW/P26S3MX5oRO3KsmJ48Oau
wjByLnIS2kvWhLsa33hIzWxAUsPyWeGo5M5LbUXsoFs0PC2DdzD00gvN3s5vSe8sH5g/6Ho0ER/l
x7PQ57thpN7GWkKE4Db+Uf4gTkFHyveK2vSYFr7+Wza0aMVYzEekIFMktc5kYOwxERD955ip8eyR
+7bTUUefmWtFWbYIlN0uYk+TXFXTq+frWmYpeMbug36NUmxp8iWy16I+EX03w2yfh+WN7cuwY95z
sYALvVJKPedaR/4Z/MGbzLUkwR8rhWObnRKJbXYHpqyPmnn6GRjdRRoLXtjCfG00jrxithH3u5hZ
MIP4b5lCUgk6Ebm87s8h2yXnmTBIZOxrad40S3ZLwOj7KLzhuAzZU+8a38AZqP8WqqMmFc1T1ppY
WrDgWnNjfw2scSI97a1IaPWrgkn1LUStrfu08QkLZOpB8a2Qzu5Wt370lxHvdZsW2EWEn/ycdeLm
cd3MmIeDRT52LMJapvpJwthplHLvDOS1UvzXBj2OYuqOV+eRsB9yFIXltDDbWYQSLdtno8abUMeu
XvZnk7wOueapotVJIr4q4V3KwhH3s2szJDBK8L8mph0DTwNb13j2K2OIJz0Td2gW/RP/wP9UNv63
mZqPdkGUXAkB8BwIvTwvDperYcnPpASaeiDXBZaVO7Gt9xDuOpU6r7kHgVE3XnuupLAid2U3mdss
UDRpCCKCbDXD3ZwGkDCTnJWS6VAJp4PJkeCqHvtF0U5Hb+5+pv56VjzwJG8K/VSm2iUJBmqdCoUq
W6WzMNB/QC3yYq90q7NwGP8x6h9C/LodqxNlhgnRm306X1H0f+l1zhOfLE4cqOba2VtaTL14p8Zm
J+ppY3agd2GAuNbavTTttxzg4w0R2AD2ezcP08rC6K2LFGpebaBvpDnrnWnAzpjqTC7GFkYWaD6Z
BFcilRjDJew/snb5WaYGk7NxsfZeiWYXgP1H4szGk/SdMnIVC9YQFYT87Qze/MTZx67CRTXm6d10
7juGUbpRhEaiAUrGPM6cJc/NuNfL8hi4zYXI84GsXsueIjOXwRR7qVF7u0LPyvMGuDDQA0OCXMQv
aP8toXW2tVE61vWTJQ5cSGMptV+tW/f3nl4RK8iFR7KK5ymwfEV/6+HJDpHeFVmEoezcY8eIrXpZ
PqizeLVSUf/KC8O/b6WVXNYxmz613P1Oe/b6eJW04dwxhr6uyk4gUHqyCUWuyxdfOdMDEaX2etcr
v8XL5NXtgSlozc52JEuUbbG7N9ocgKJb5ioSZk6CfL4ugt26mdEvJNodgYzOTEDgYB+JJnheUueF
CsF56mCJ7JF9j0fegyV2+8GgufJfpQ+1QWSN+ZTCGw6HzLr3jSH5VSuoxhAj/RAYmZlH1SZnvpEm
Rc1t1TBa7cY5u6GGGNU+dfs2JIDanQC0cv7s3FEXBdAFSUoPoF54kczCqGlqJN8NzQ3lnWyR+pE3
07/2wu5uwFv6bJ6heujsjJnxLcCiw4VzATscGIY7mTv688wf4EY+uTtvUwkilNc4YWjEgBqkbLMM
F2sS0623redDXUh2il2Ts9kTAv4wA57diCWDimmRpK6aIzrxftwqIU6ZdziG3k9E7SDyCDsdj8IH
Cd1pqqNo9YmB2KVaNYeg9tSTMwkQMo1eCoh9C3YPYWrBa4W78cvJWPRHTZqQhcNMbXlcyHEuwSjW
ebwCGgUxM9B4K5JoMQDotYhmS3xLyuuYFcF10Sjr18HFW1C6Y+SICbBMnnRXlc7mW1FQgUeOzYG9
9o7xMHQbq7LqZv9xcHruU86y9qFCXfOm2fl0trKOucwGyb/0iza+Ya/T73RCqw6m8OHcTPNgXQcY
RY+BltC+9EYS3GhaZn4AaCvP4+DPT0CJGIaib+ctbRuO1V3t+GwNyXtCMQQlhpdS2txYJJTATrD6
IC3umPDjtsJJY1U3hWEuzn50pcM3XZOAOfYpYZHl8EBSil3s3EWY8eb0e9bBppwLm6OyqbLluyLi
/p1sUQq11QWVzKSjv8uCAAtnWuTd2+SSCik1bt20tbnMeKQimp081tOhOAgNwwd+i/qmT5S35aGO
sYBQciuMBkdJ6Rn6bYuU82UsgCRzyqKMzzRph25vJxwno3YVZSfu4Er7xxrtWzzMqzjIAaGZJcDs
4GOV48WvausH01vgva0Uzzr13W3fdhJcC9U/40yPKY0GiDsr5hA0O/BVdhmEIA31ZRqDT202aB2M
GrVM5owks6zGJZh5NazCzOK8s04Qm/0HVH648hZnPruat8odWiY0VnQdExVjyLy5Pw9wOy8svMtb
wFYfxJoAq0kWtAb+8itdasJLbbTlCTmw2c5IamZl/fKKzivZe72RxcJcrVjjQT9kWD0haC7mCUA7
M5u2bBZzBxUryixlRC4Z1rvRaall9bV/zytIFbQK63HplbtykQ3Tg++1zIENuPNR45hz9aiIiseL
zWVTOGVLgsk6l7ea10XSYX3DjNWg0mizvVH62MOxARJUwr/Xk+tgqeVeQuBDkFu+BoP5w0o5rB2t
iXPbIqGK1LmgQW+C0DGPJG4XfIBE0GAga/emUdpHaePFSAsMsaBvUSc7YTChhUvJF0NXY+2qonuD
S1M8uOl0TDTzSGE1HubVnn9qijWIybodUwEU9pUKWQFDP4iZi5rQrV91UHRXOXVXMiVIo9Zbn6vd
EA1g6kq7961gCYk7zk5do5u39qx92Zo3XVqzIa6F83+XswZj0BPYP0bpTNg/1e0shDr1Vff2f2vr
/2RtbdqO+79SM+7738ju/nVv/fcf+Yf+nnh2hlm0MiyfLdbULKf/sbc27b82jITPIirw0ej/CzPD
/cvE9czPAXzQLVbL/9xb28ZfQRDYngdKw/ZsVw/+m721Zf4b9QB/6madcUxYqhZRMOa/CfDLYVpL
OQX5Q1EG4HdDYJ2q2/Vp6d4HibDtq+12/XCAa9X0wJ3YzzvoRHM3LBMyztVdh2ydYAnSnTfTZzla
jwhotrgjx5+1Ug9d8Gg7MTflMV0bXT6MVad/1Vyv0NXRtOR+yPnBWWtORgswu81Yp8yHNqAoqrmA
znXR0DLghKTe3TaF2uZxoYZNz9RR3a5tU5iTo1c9kh2cHNK1XSMrqPR7sgPaOWwsd5rYWvfsCNZK
sDygrNNePF378InGwnDINK4hu4YEa/a3OdJ/YgdsNrloQ35KoN0cI+Rd7PrGzR57zy8J5W3V8gAu
LQm4uWXNjlbwN2YctjLdHbpK0AplRHUhbU7nPA3HVLofOZ6BlwFWTnHnmEqLCJnx7nOESDDmCU8H
n+8CAx9x0VLDByqgmdbHfHnynHG7CxOx/GA31JBxiWgG41uSPnk2UsEdw2ykwigH5lPuJtnNKhWk
6nxrA1xb6Sda/zkOmEA1IUUvcd0emGhY8cxD3zhzQbiTNowQzpvrszY0jHw1hxzksE5W/94vJd2Q
VdH4omrLTTzKKgNryOJ66AFqecv7iOQb8lfPkxWa5VyriIpNRbk+WfGgc7LWWpF9e32FIzbNyyMr
imkvU8bHTpdPRNln3rVbbcWCHNRyZC4j8kJq5/PS2sCXKK6umhPIuKF6Oye2t2i7vnfcLykC6Ks0
xXeeaaxily1tneG3WALf2HeNJm6J2AbnrjeT7okzICTJIjFwiPrx442qLUJCgolRtMsOpfva0Jzs
dAuuf7PLfPxrEPkH3KtJ2VAlkUTg+9ssw7a2wSWfHnuAlO9qNWbvCQtpToyKpgLxirnWY/3bEmq+
ZGgZd72OhSC0lPIGhnPpQIxnm/QYckWafdWdtwi4qF7p0aYutXbLDjyl+/AVykXNz2/nZsxu3KSR
bBAzFz3mICdUufRZJ5Uu2CGHP/cBlmI9Oy4FAmfQ/OzvWNyhoQwlQDfWB33t7Zs0zx+gjaENzbo5
gwNGlCRvduJDpYeRkY8slje+mUjA7d6uJMt2kanZgNEyvs1IzDUzNr3R+nVXILVNH2AS5EPYo73y
LqgJUM0Pjn7oS49JRWqlBLYatjaHhYemtNK8/E5r22omxCyhqMdm50K0rnz5wyTz9TAGqgMRpw+P
zLWL9Qr//lNbg4Z3SqOID31Cn527sbWGdT92WT3uU0aqP1Sy0dL8ZcqeV0SF7cFORN8c+Jf4n1kQ
jeORk2h5ApCo2pPpuPgS86oy3QPzK5Nl8pZjY7Wi/yZe+sWZ8M1aFKbr01yaszjKMjNaeCCLinyh
GTfWMOiXNSnMqw2OGIG1HRR1XKScZs6Ep7JcuuKwKss/F+zySjKjNaVulSEhysAOXiP+SwRH+skQ
V0aaoCDlu6K1QjQcmattXTUCNuEvTlkVuUFh3rRuE8SWX8C21vItfcZm5PJM8GkeEddh8j2XlCcf
LDWKXwUipBerr+Z3JBpzHzPCtXnXbDVHmDytuDYQVZ/6NCWPCAT9ELvIX/sb/g82pHlty+VwTFcs
xEP4sLPPNuEL+I8W23OEviuWyqYARbga0scxd2GjlUKgmMVM0dNbLcV5LVOmsk492WhOxcSYkiTa
Z4NN0Stqozfg2Axx/haCE1DUHF1felfXyQ0W3sQbjGYGMTIgUYOwIJIyIPYlaQiMTT02yWDfVTXT
7R3C+tq4yL5taY9Xtzj4XWv96Eb1I1WK7IrRzTFSGzleAaQL+ogDfC7UdCF1EFbTYgyP+GXpPEhq
V+nVUNjAGSHa1bIux9piuUQaCKLkNDmTMyH9O9svjf3/1VP/UT2Foel/tVQ9/KZ/Wqr5V5P/v7aq
v/3g36sqzwYOTJichwfnj+KPGu3vVZWv/+UYgcHayjUxFFI7/VMNaJtUVexGdEod448b659VlQW/
zODZ9gzfAOSDKvC/qar+Zjr+FzEgvGGCSAEXQ0mCkev+O9qJtm5Ya6EvoJIahAXUNjziTiWtOzNR
bbAFLhkWzqmcrEc5ul2wY0bUnxA20ymsHY7HMKsYZLAnHisnylhWa4g10inqg0/6h+Reuu5ygz9K
j+jVlbFb4XmgTdGGAWrQYkcrWjAcEdZgaLHHkGckgwkHb0z+w3rYhPH4PhZuWZzod8C/9dhjgPWS
mBoRNjbhdnEfMIWJubu6J6LVVHPUO3boEaoK79eKyguOIagnbhHXcuWmOi7xjKskmrLmmHtr/lsz
jPRTrlp+UfzMD2dpWfGirLBvs7pKkNF5A6wbmPUkHE9OSraGJp0HGFPVzWwFxT1T/PEyy0E7GEmx
0gmhMN6146xiKr0SemlKU+zwoYQKKTcNtUt+EGY0xWAU4dVcOdaL3/Mxw7dEBDFt3IGGLi1uPKD9
ptmlsRnwydu5bZzlGtQPo2a5zBrW+qqvVftQTH5/nxEexYZZL5szNjruan9NwlIivDPxTY9h79eX
xjNYyhKIyuaRDd1ahI2jv+GsHW+n1v4xOOn4ZEB+ZAjdJwFYQ3LQMMoDsj00/WS9qqo092Cj/AOp
UoUK5zVJ0ID+D3tn0t22sW3hv5L15sgCUFVoBm/CnqJESRQlS55gKbKNvu/x698HOn7XVhLnZp6M
YlsUO6Cqzjl7fzum6BU6PrA8m26U6uoTHS8nWlsXK/9s6mdnzNYyNU52dzenm67qXpaUq/qdZEqS
z2cDcUSq1r7MpqDHKhXDbVdH1LAwBbTaaZbqghkIAA6IGT3gzhACt4iye6U38oZO5QdwSEyPZ2jB
OOMLshlkgAqoXFuaSnc9lAM9N5plTOz5yWtBILQzDMGbsQi+lW/jSDjrVPYYFZi7rLwLSsGdqQqR
66kNwdDxF+j6bzSPtA37FTCGoIHLwEUORmZmNdQztYE8MLE2oE6vmPfIlZWp+5yrjfYiQ++Z+5A6
DLkhMz1PZEEukEtom2BmRKiZFkGHTC39FoKE0cKgSWaqBCWWvy9m0oRKEMWOEvqE7dToHGYiRcW2
sExo6B1FV3LdXNAVw0yxKEbwwi0kn1V0gVwUVqvWqN3IA5kZGJ0fSngYlkxH6Bi0dIdww/C1Z26p
DHQPEHG+MjX6r4SNUQN+RZ8sVv2DYltFhaqINjKeDMm1sNZVFB4s9Lr3BF95wYdBTvQdWyNKxCZz
Z8JWQlwdz9+FR0Df5geXZphOV8JANlB5gpBKSGCaeqYLmkX7fvZPM9NkJrsYyE2T2bYi0aZ76MJQ
9g8NXGBcHr6vAW+KoRpFL3HcVFO2ouOSkRMcqBpzRmG5iABqRE0rLjPff0mNkFFcFBgcgxmGpJAm
+nzU1wMNKYo6IxxmbEg/2v4qiTIO4MA5mtjfoYeRL22eITm0Y9eILXBIk8sWn7QNc8Umg9S2yDyq
ymEO0dN2PkkWJHZxHm28cxa3FmfMkqKXYUCFk4+QuGH97079X+3UNrSAy0f1FWi4em1ef/l8eeTx
Nf38v/9zCvJPn3/Z18lr9umH/sfXB37bqY1fjdnezCaAEP8r/P/3ndoGJwoQT6c3MgMeaXF8I4YS
0W0yoHfmCI7fswR+V+3T/cBHoNNkuDRF/oFiX+hzZ+OHPZrOi9Cl4DXwusR7wGQJFgZhiZvvNPoQ
nG6DHF8iZh7SyFyCnEz13Kddd5NoBROmtnhOfDU7Zu2jmbcJq/IUxGgJZYqNJc3uklZ/gqXjYz1L
yoiVDObohCd6Xxk2srZRszfkW/R0vu1jkXSIuwbjDv1q9eqK9AYl0I3QeoIRC2/VVKiF2x4WWNJx
hMZD/aXV2/CY8jkuS7sArJTl5ULX6HYOygT2pE+H3NXvLKMWC7fqX+cTM2nN1XqU5GyDbPpSJ0jy
UmqyNZlfR1sMCGttFFF+9sWNM2a83cmjzcpm2G5IUrxpx+lOIkzSfX4KpxtpfOErp4h8lZfTm8IM
lHTGG6je53KsN7iWEurAQHzwSiZHFaq9XifmJK+9CXWDczQa8Rx3yatNytJG9/uTXsU38yfQsAvi
N0y+RMWcg+kjDRTJiC04BSre+jYmnb47+6I/zV71JZJmn/am+8YJwN0agdyRQHiIQVbvpznMVutr
PhhdX0oVXpkBuYNDDHMOl2FfyOdAxFf+kLxWZfRKStQRsBcNCkvWa8kbYg6B1nq8k5SqGxTRm9Jl
dkEm3tVEIutiaAIUFibmUTPngzKDCrQNcxMkqjq99thFXqp1OSFIrMe+Nn+WQfqKfY3D0UyCaFgR
wTLWa2TgEI9Q2zMNuGvMftsG08FwSA/VOv1Q2Lm27OLgi4AusVZGeBPHw4FTo9o5OY0oRAp0veT4
NHkNVrHGSiDrC20V1zxRFzoRh0U5XVcqusJ7/FTJ0mPVHs6prlbDmCEfCSoo4nn4mpFUs07M4c3J
p0Nn+iELOLLxuLSfw0H/zSnFrQtxfmn1xmY0m92kyK4sh+48lWpHRHDDhSp2fsp3pOlOskQtws7U
TgfiTxGy9HyfrjAErEeuhGFq8ICbqVgUtf6U+cabKxijpQMN7MZPrjBXnsuqPcsh+ZLSt1nqcCxX
aGvPwjOCRRw2xYbehrueLC1YGlA4kTXyuRuZhXVbPudlhh5MqmOhpI3NjMfxPvHs21yKwnoO7Wrc
ER5MnqgxHJm4FR8jj/M18QTjCidhdy+ICV4lg8/csMRnO7qIX+jOdFdlrrp9nTLHHzoNjDd403U5
FektTaZxA/2zu6JTyTxaS8RbY9Qfx66yrg2HdCWumjws5arCch6t3LQUKzue+lfPzlEoYNhPYJvJ
MntCG/SEnJ/TwSRrdyY00eQMvKPM4o+VGDssIsl6CNjuJhGuimas1lhVA5BWYIPQE5LleuXkDfMw
uzwmWnCX5QiU6Wg85Rom0LpV+Cdb9QqxtHrLMrPlroyCdWKVCwc5/aKYh8PprDNDYuvdGQ2CCKAC
JZRE8w3vDqjPMqXJ1tHQHUwDhTu9D17FzFXkMiwhGawG4D/wrOx2O5hcdGNsP9uadWzNst97XfVF
66uDtOKr7zadu6/r9S8oMO7yMGvq//2fd/1rOeOJqAEp2S5IjPeAojCyJKDLGG877eYF0XHN3Dw7
hqqkTWNYi58/G5vSuz0DOSQbmsCoIg3nPWwK7VabWSPsGZ9bfQUN/8pMBDGPOFX/5pn+iH2aK1Rk
3SblKmOAd335HrmAiLwix1wRv7pzxMK8HEdGPy4FYFe8t8yOv3Yl/pJI/EfYE8+J/YqhhIH03Z4/
6+8sbL7I3MCpPbj0jQpQMHdnKIfJUhOMwTSVLOf3S0D2oapZ3X7+wQq6AO8/WUHlrXSbQhzE8Px5
fPfcYKT6CZdWtkMHKVAOpxA9PPxwLBcHujXxTneHt74euk3cd91VhKyJWhhjTBWMbwF9Vj+bDq0P
XmwSaue6KfqDtkIT2R96i+UbqAoSAlrKZR7dZFZF/m53GlL/SVcBmVKDPLZ08ZdDnrtbpXCJ+Wj0
GdizPPz8nf7JJSSwCJrKYNapzPcDFxOpGehOme3QKm9krt/p7kRSNVLDv3meP/tEpQFg2p4VKOo9
3sXtDUYcznytuoncU0rdjfh+1zrNiUVGb3GF1v2mYXp8n3TjHRru9D7w2UPl5H8pO9bl+agSxRwg
DHM4+EiWiUFrz5prHUXVbQOH5V4BlWSCEFjbcjDpvylz3Ka+WcxY2PDQ6lV9yuLhaajY9lszlFdN
6KTrHiH5AWjvFy9EhJ/FCd8impXtoEVYTaYnx4fz2VBpDIXYEae3IwkYuVA6zX3q4RDbZImZ7XRn
j6VYECBqbIDyfqxUTOqBwRnr5x/kn6wwglAgwo4wiprMyH68MidGwaXEG7WbetKQOU4MrGyqMK2F
1ovdz5+LE/Yf7gKls0/BfLNd9T5tsTKxQzISz8hX7U5Es1xhF/2bBfNyJ/147gX2BccbvBB+2T9g
x4HdIn7RdfhZSAU2dYioS3rT27zSh3huULV7V7EpdyjRj0ivgrWdJVfwUD7UUfSbA1UHb0qHTyeJ
xK6L2MQDl9WpGNMbGj5fJqsXa+jO8S4RDPQjJcg21qf6OgkthHHFo0ODBc+/4++R4hGsgURiAXeP
5B+3LDZmhRRJuKW5bQd6VroZflHAPRZlGN8ghSGOibGCY0UcUFHzDoqYpoxafEmb95RniB6Y6h/+
5jv5kzuW74LsO8LOdCmV+eMFkJkF2Sljmu2MhEKhC9JwGTYtJ3hSZ2+Qm9PR5ri1SkbnmCqgmV5d
6QyG0lvGGE8OAyTIDhlDLw/pRUOcJi0y/bmPCrFydGrquLOOXmtbS7STKFTMCCIIK1FB8uDKjsYn
3ezf0JYuQjt8IG6QU1XJG660YRsH+tPIQWxReEGxFUm/dYv+5CsL5wzImYUsZo+m1WEF1WS0Sr3E
3aINfHKLqvvKCPvLreNPbhL2jPk/+qdUb+8+o97HANH0XbbriYnliIPqr+flSDp8XuH/zTdiGO/Q
VfOu77ALs6xBpHf+cE+WUoy0gdpsV5l1tjasOl85XnTlsVO5Bt8P0hwGviMFUmeyTEURJ0A/ubFi
DoBt7lmIkcjXCtOuZDY64XybqS/Z6PxWx8Y1fIDbxE1JyESNhMoYsYoo6jdMzachoelqz5sxl5kv
4lfckpxScSFGk35TtuQL4UZeclxdd03kbBq+0kt5yYRTIHjiB90ZpwxjZBkVfbcpvLZZJKj89oMz
3F2KIC8b8lXfxDnmzP4cNhSSDp3f5VRS6qmpP1fIIxejdBeu6M5mjA9RC0F7clozmLwRCTnCKGpX
WsrfEFvABVm03caQVb2eb6N6UAju+7PFyAV0bKxxP0FOT0pOS7oX3ZBF4KwgQdTrir5Ric51Sb5E
ee2q4a1qmlVP7C8jy/AmFNQs7sBRnHDT5yjoTj3ZCkuB7Jmkhiuyna6mtJzFBNzATZNcURRvU4+d
JfQ7LkzuDgsRVGKoj0HdZ1exoSDJQH/GZ7mcCyPkLSEiPKAwDif7pJHPZoVW7Oe3t/UntzdnHbLm
dNQYkiSSH2/vBDpziagj3dX2+JbV3anW2fc6yiwsU0zlOH9dSu28cY1N43LSu9zzWdBsxr7uF2XE
w2horciLitZu7K6crhI2AGO/XBKLmKGObccdkmCNAi1Oy4WPVZMwIP+txFF2U1SEU02wv9d4NkmK
ZS1fTjaTAo01JmrGp05w3NIrDEzwjNrl4KOqTxxO1j6FIfthgH1uGfkcs+2oPTcdK2hlNqfKoSR1
2+Sma9uTVG2IiMMa1mFFiFzZTwfI2WesS0jjcFExsR7frHoqNlXRnGyqg10cWseOTYQisz0LUhXm
03yDH+Dr/vovXvBv8IIQMQyutb9GYjzkbRP8snqN8+aHWdjvD/y9w+YiMJI0yhRRmfi0rPmc901h
pMtfOUyQocLuhY9dsWp/67GpX10JyNPh0M3pcO6+fWuxmb9KZx6FWejmLHC3/wiMYYp3bTaSQhis
6TpTMGZyEGRnru53B3vU46weXqkdpDS6e7RQcOhlpfZpMsVru2jrlQ7D9yQSq9s6uZzWRje6e8dw
YJ/HeX8eUYMwdmcObZSNw1WpY+Ig+jtbkspHIpuVBWuSlCEFCEKmsDx6sqLhJrOnvo3vkJ03C1gN
UIAQZy8Mi/EKk2TWznRO45Ixc2xsv+ZDk6ECLgpz9h376REren1GGETIvd3I1Qg88JOuobxxxCPl
yBdRNCX4t/Z+dMfmFJFwty17JbOFiNr0FEZTe4VxiLg6O2D/Gco03oKzYWaABvd67C17n/oDwoFo
aq4kQ6FNU7diGcX5ZAFp1/Uj1kKTprccvVU3DKR62kNJpTnq2bib9Epf6wUC8EKV6lqvnB2KhlOh
z4YaVqmbNEYR6Q0puxHAN99hlB4HpMKhk/Y2DdyEJRdMvnYyAxy+H9NBhE0IHK1a8mWlh6mR8cZW
mo36CuKal+OOa6VdbAbTZxA4ZESCMnnD8hcn00OpMpSYY/DkgqV7pG1p7Qdpdy+ZkWNBq0t3pY8i
944FolB9neTEqjHXJKNQP3SZJ6aHrIKd1a7DPne0tzgZDA5FhC5j+mjxxiHEyfJ6Wuoqlx3tuAaY
IBBKQqpF5hxd38Wz3tOsGha480s2GCapO9b7YWunWcZeQ7L57ZBmzUmjxsGrGGpp0CycqRYdradQ
Iciv9GVkDNj/wKTQRWg6N4WC38r4qI0IpTT20mHwASgV1VQR8sjupwX4qnOO8QoKRlfj2Sm6IZuy
K9vLGqt6yU1Pnaqp6MMY4VoeatHciM2rqL/3mjjdZiV2QP8Wsl/X9Rvo0no7beVUVA0ApdEcMYXo
ba0/aN2I2G2tuVGSukvTZ8ZqbnTqh4H4gtgCojLc9CHh0OWmpHQnSC7RjQ8Y8Yb7HuZYuhijrARS
FRq472MNYTnSMNdbam1NWy4cO+0piBW5d+Zk40NurHS4iQ2YObjJyk9q8ks0K2BfTqiqtWLJSlIW
gCuK4MlTWZwetWg0jWWKauV26nqLcBKsh96yRVSVYQLMMkbMRrDLs0RbAywU/rJ3WjzVXmCTb6hV
w4cYmyvwvNISH8tAmqvET/3bEiL8rVUCr2i6go0vwKy55QUgvtHrObGuZLqUJdMuHNFwWaRTPaEf
wjJulwaWRchTTJXRCVRErEbePnAsD+OUrXGCqhsbnViDjdPQjIYcdgN7T9NNMRZQJZpxYVxSDPW6
ObWdnd2VmBq3dikXgdGpWzfq/LOXsO0WSWEqNP7+9HJZ5f/dEP9uQwRGTUH81xviU1j54TthiPj6
oG/jJvUrIXT8FTCmmQQ11yHfhCHQc20byazLWW9Om2Of/IaJcn9FuE1TBui1ZZmAcf9/NxTWr/w2
QSFm2Y5pmtY/2g1t4w9NGZ4eqw+/klfBXTQ3AL7bDZ3OIguUyfDOceA30LHPEcDqrsKiOpbXIbXz
kHkfx8whsKd1/OBRx065lLrID2Hgt0eRWyEjHvAfyvYMb13R/LkLRr84VFaWnPNsBMTIaG1fes3Z
I57JIUWsfNUxHVThCiev/wjUNHsyGw50RdoDWexMrfqkvIx4yBndL8dBvWY64Ft8JhgiRYFdYAFI
x31qrFz7HA/28Ehoajp8dm0EzBGpXrI/Yr5ZV9RMjj9EB50FwtlanZedKQkY6mB/aemwNYz9VmaQ
a2dNKurWKci6NUlB6FHJglzU6dwst00xHI1qSFZ92Wq/WQm27kPddA4fS26aOzo8PqhgA0dmbLFp
o/ZBeub0cGmNEi2gV8e/yXTKDn5PHIFyJklBLePnKqJUVIYnVxrg5WUCO+PJNNlI0lwZdCPq+YRc
pMUd8Bjd3g5eIPfI6LSXpk6AIdFAewz0OgBYB/qPVN2utJ+KOuwaziBEVKynamK2PkQeeWieO3fS
iAdtzNsyFGRNaQjNz1XpEEdaQLhZkBJbvEhfOtcWaqbzgNmLTzk25tSW3DXOboxiezGavXH2wyZH
2lLMBv4GPDixH3ljHGshcKXaTY2dShQZZkUHDxzemgDqBdDDkqyQHjDKwYBqI5aX/00QDiClwb9p
LahW+bkxSHmMErTrr4tsIKzLhem6VA1G0QjlW7i8aCKbTs5ag8BHWecPyn0CvULkAEc798loCedY
VERldFya0jibhuJtpORFbHs7Z18DW4zIEnb0azEkZb2VjYMhqBrq6eDCB+B9pgbhAb5BsEnEJlgv
LpBP2AcyOjQx2SxXqCl5AT0kUh8/Hhsw8l3C0GDUQtP0vQ6WpRorEa2cgQ7aCg+JZR69Lum9Td0w
l903RUdUig8P4VMU0UWBfMif5TD/WvK5SJZJgCeUS+CEFKELC281Sign49cP1vzmnYl+zmIyOfMs
q37gb6bSFntppXI/DAFfy1Q3xQsKI2LItII34bWmfueEnUUUC89o2W08bDrNEvs+Mbg2vwY2RL3v
PfWYrZ0lB3mAZ7I3u2lbVYZ81YE4O19DzSydkIUSrXO3APxT7fwwUvLej1p3HYtZwhyKkJrds1ry
gEqTAd3CFwlva0wd5zqA4fABz8+oPV1epZNMrb9LRgn3itMcL1YVFleZhnTu6FYJVJokruFO1/Tz
Wrx3XTk9NMxZYoa981fKGXX+TKIZntGM7sxtrfPDWOX82R3nPDb8SvD2tXwKt3GO4okjd0mEUp+w
QtlRWe1kqhvjJiRu5wsEAa7IyNLma8qYCRi+0px0m0NIQTlrpAPZckU8LAc7bvpV45oTbGiLOXJP
26SLxuKFkRQnaD1vDYfrNEvJkpVucd047RKzoDMibSXpbIEZ0123aQanZaxocFu67R0umUp8mTgC
ZlXfiaEgB4OkqosXHH41JqeIDLaOq3gbQZXYTKgT4Of56r4Nm/ot0phzUpJzWxC+Mjw4lpYubbPi
wjYrdKqETOfaNUEMGu8Oro+Ah4cQfdn0VSJWys0w1/KR4QofCDaA4OTab2UR2SiestwRa6Lnkeaa
dSz3vh/Jvbjk3Y1zRlhl26wgbYnXwTbT/rY3lFxD+TY5Mja0XpnEYdVLK1nsxTBjuRMnCIgrGP37
DKfRKekQGJMsRlofJo7AfMQ+ZW8Y1Y2fpZ2KKw/xwC7qHONTouxLZ36wN5DSo+sSC+9nAUX1zHBx
3BcpzDT054CXQu0RxUD1FJiyXhGFjo83cZ1wC7OX4fmgJURUwklLMA1vdCcd15mvT59R3sfcAeDQ
D8i8bPLqIxv2G01/8QLdGeNw79mEF5q2sW8n5AMpppaV6vs5Fm9o0ACF3mRfK7+kdqrSzzR8Arkm
sKRLFsNYjlcY9Zxj0msnI6W0QllFBtUSs0ltXCc4ysp75NfBvtMBmXXWsAGx1a1gFxY3zPyg4mmt
d5d1FavJaEOd04r2hBcQP1nPgLVxa4hqoLrEdUHmlvnoEZz11AdJ9ZD08i5QXXkaTaJSer82Th6J
AQ+ZjQsMenLj3Ja0ntFMJgXmQ1rDvtkPBJ8558k3rQ8t1cA2hzNdbVWf5XMGNyfPHdyV+cbvd0Ph
pjAXzLu6JqvSgkVCHJIe6Nd9PoFH8MpGv4cjlq8HE1l1ElUGnTdRDQxzm6BYJ70OgQVpWf/RK4Y0
WULhUNFGTwFb7aD5E02tGTJZd6LMl86gN2cT1ONLaFLYsxUK9H4R6vFU14p9ZxGUh5Uy+jiwvR9g
w7fHxtQ/zv7dm6KeRnyz/VBYQPS95romwHzVSdd8GGlPH8YhMu5jw2q+dPDFP44umaKvQ6Mn3T1u
DM8/oEOL934SY3guq2dznLz7IDAAENLVBfNmYH5rUHsmHPw7Mj+u2lpot1XVWOvaRPgCyij9TI96
uC7JwVt7aoS1EDbdC2YPb+WjTL9zC1cRM9dDMY6zgEadDmbxaGtefKN7gCBXSBi1exnnamXLlgCn
NLEXnbSGKwyZ2cewbUAM5sWj1xZEXOnVU8OWuAadoOCz6y+G6e8jkhavtVHJ577Hicg9N1Y40Wtj
7WmYhmpfUhOSmnjT2tXOaZktxLbJiEU3aOXbeTFgSQkayTt0jCVub5GskBG0mH1H7WgRhAdPOrhO
SfzbmYnxwcMQu/ATC3eumUvQIc3sj8dYaRQd14FZ4MoZLJedwoXX5MuScZzFFr6heaQPzNYKce/4
0rpzgAY95JUEa1NljL6J/UPzOQ0bimr40hXEB6hJj5Ze0nmo8FIaYiiWuKrVxm3S9AHYIIOjiOPH
xsRQg1ggwX9QzCTJtrEUCBscwXfIQcQG3eF41quqO4y10D+gTmSBIgzghhWo24UDQO9Vk7r3otG7
bZG1AX80ZXEQ6VSeApXisx6zul+jKwyDRdDnxlUro/YerJi+qjxr79CZvyYFYnzU64RZAHaFp6AN
nmmGYqlXBnEI/tD5jx3cs4VdD/SUylpcWUU67AYdNJZkTL6xWgLisIRHPR6nlCEuHqqWuTLxpoo7
IW3iZTGocoOiit2RcFkaTXaabIseuDbsF5rBMOkfvCi3N8R2edGa7bDfOVEdruBD0/olaXKAjnIK
IPjVC4TbqLrBqR5Q/8D614OxPQyVxMVsmoPY8JjhxgY16ixt1ptPUdlaXxwyFtEmWWraBW6TvBW2
Xe7cyvXWyXy0IniGUPZuROeBLTxfkqZqrUGDFHBeOpB0rdPe9IVhrrwxAX3eld2KCFTzEEdpd5zI
YxWP7G9MkTNUEN0S7XV6FzWhWNaxyk+od3zrBCEHjrPS3BmxFnEsyHr5W4zswd8AW6D07nTOgrFl
xLc+m6zfJcM1uIl6DVfUHWDJOdh4OQbcmMh0WXlH4T/DPYEBNQks4xhwXnz09afJY6QGuSXYlHE7
XqtaqWOZBWVFpnypYTRTWNrzpDkMRjlunSwc7gzV1OegT/H0l4fCmYZV6ZrlbUraxxtJ5/q2a8rq
iqrf21a+88RBrd/YGN86u5L3UTfC+VNdHKNFR0iQ4KFmQrwJ3Qmkdi8rWDp5kuHIT01rOrVCL34b
4pRoZJa8BMYuWN2FyICNZOQpXsdtpYEqBDh2p7njdKsFDD9gFoWq/Q1b8LloxwyTWBW20jOJ0mNx
23sDc/dA2KfcSD4UIhmCQ5aUtnctMv216d3iZqBHs0AUVrb7uIcEgJ5njNdgKAJc+ww9iBpK+b+q
R7eeeXd5ASyLDMYFsWZLVfQfpgAcqhSV49t3jPXLO3a/fZOyg/a77yr5/0LHM0du42gmh4ZoYkkb
+8fC2EdaMNJdJEyyqiQRslSiKgzM8zTa9Se3MsLtz59PvR/74IITCMZNmt86M933U90koLGm4Bft
Mtjf17Bgi5eahfk11hpcVmg833BgSHlEUtKi4qwsIGBL3BRBegPyjfw18HXu2iozWd2mVWccU82a
iqvKNNynLiA3vItzDoByyjyObemc+OnrwqWgJ/XpwSQGFg3XEFe7sG05ZkLeekVo1jcPNerXGv2D
YfSAVyxmVh8JmYKZj66Jgs33lOCs71OLEPZgnFNbFC99MtafuGSyL87UZQ8CyjwBDuXMVrJMvXjR
ScAcrn1qI21eO3UKLEPz7iesAfXGjSgctpfoupEfrG5lXhC6WQUG46LacPKXSy2cWqVx/PmX8F7u
4Oq2sphezBZohD/vRT8xJ2QSRSC7qHGulxX5tCjK6GD6+58/0Xz1fK95uDwRvh6OAYxDzPdXl1NR
wZUkU+6AW/EVFw5YOzr+fD+XLNM6nGPriCemCJnYZb829P5yOP7HZ3d04ZDyjo8GTsg8hvm+6VNo
o2EDwgGeGBXm2eqZ6IZlOHJ+nBNViVFChNrYFAFan1K2/fytG+9n5a6OudzU0ckZmGn+8N77SJHQ
6VWE6Rhw1dDT+rjzMGyb5yyqKZulYfHmOzmiXQUXCkG3ytqZtefbyQ5voHG+vKB/25t/197Essbw
66/bmx+wKIeZ/72YHtX8/Jjfu5vGPM9TAmGezl1LkfCf7iYSCf4JIeR/5nn/mfSBlzAFEkl7xgXM
fc9voz59Zgmga9IRwuucGM1/4np7dzNzlSHMR06vZm2RZBj541VO2JURKq/sj236ya8TGBa/ffdp
/MkWwRv//ib+wxO8u42qQSRpMfAETgS61WEm5b6G3TF04WN++vlTXVb/7xYMnfmiM3sMhJCkEtKp
/fHNjEZtJCqRBms9YOb5YEFnRLcAEjtmXKqPdTT4zluAebrRt3ph1trEbq/GMLvShV766af864CH
my1AV7T1Kl/fom9sP4eODtHxuq2w18qDbhXTPqndyKvOTqSPB1aq3DuPZbOJzFBd1XBa7iJEi3CW
I6/MmqWJCB1KcoVE1+wsFO/wGIRLBZCkZRA/cITxuwqledbZ+YoXgV8I+qIJQb41ryrWgMdxSNpD
4pUtw05OMf0m7UJiyg42c7WVgsNydAz8SB+1HKI6M6OURk9jVoShQJO4BUJSTIeogUX10NMEktla
dD72rWIJQhe6PTzqKqy3/64a/40Ph1HGrEj5yarxuW5++dPJyNdHfpuM2L+iALAsJPfM49G58Eu/
TUbMXy0S1hzJhN743W/zbfHQidZg+bDx2TIFseYV5/fFQ9i/IhImFBaGNvsLsJJ/snhYzvvzmCNm
961U6H/BsXMM/PGO80dJZzDyA6T2dnvInYwMOKR39UEQ3w1AbO6Bu8CeT8IGzcd5e6ETvLBi2tnv
4oDw7bWHim5TNW71AAMCAKBI3KfQaRJQ4wCWxKUOo5FSMlaeq7NhLtQwqNjVpo1ab65RJLWcy+hF
LWSsyDFwcfCruewryULKnLil9T7CKPdTx380stolklpV3tK1omdMjE/GpZ6UXj0+TkwUl7wlGpyd
pq+auQL151q0uZSlw1yhgsKjWJ00Dw/iWIbXPMQoVpj9qGtz7T70iqheBUPU7yq6LzdTP2bAmamJ
GUJ3h2iukwGDiA2NzODOdGvU/C5RIwucoHG9NlMrZNhLxW3Ziho66Mf0wQ/AQDNgwcha888Q8YyD
a4SPOU2NWSjQ3Thy3Dgd5Z5W4tf06WDgwwxl8xDTkbyDHy7uvUtzIL80CvKxnZnBjjYRgA2PBJCI
XJtzd8Gie7TiNccrUdMYkblLRI9m23TrBAC2uNgZtCrsuWdhtMEtbMKuwX4AvGJlM4HFwtODRk38
SV43NAEQjGUWc3trahZe2uzcPmseZT1SUhb4/ddaxwqFRp6mSlVniu9DtdcQIXYNrZdw7sG0czcm
9ponLxv1K7evHgkulEsXTcXHOWP2yggoMNMR5QlSYrhajcKu6PunWpLASNWXJzdOlGKwuDSH3CQN
7EWR5tat39YWYHHNm7nE3YtXeeY9KfbRWvkWco+p+NxcWlDZOFlrrwz9u4k+0NXgUmlFlliixx+u
k7mPlRg0o9qMs7khmmdoIdBbmVfvg0sLrL+0w4ZLawyMQ/1RZ0T2BVazcU/jTx0QgYmH2ELrqams
pQauS2vZdCkfWV+k1Q3ziI89sIejhgNmbfb6Z5mlH1Fq5vUS2nK57+ZeXjJ39cYEFtcqrUbnhTFk
e560Np/pmAklj0dTcLo0CPVLs9CzGO8vk6zvPzIgyvUVmV1hAbejrMmXmTuOE9/yWtkNvjoUdjqx
uvQm47lLWZQMTJeDMQJ8ponZK+Nlqt0XvWohpwiXAaeeFmAZw8JdSptyfovyny7X3BpV9Eh9r/is
gx0dgcDSQK3mVqpKOiSchMMUiBic2ddkmajghXHiNzBrFHVwrMvw4Fhuvx+MLK1xscPVAPFa9+ZN
fWnmOh6mmmVbFS/ppdlbzX3fSq830dwJ7uaecDV3h8dLn3juGLe0junMkFp/aSebk4n1uPWIi6GT
MkYHGlskZoY1s7rFoOfqplbCW9sC7GqQesa6LBrYbDYUTKOwnA+ySke1aKYDkb44X0lh3cYO7QMP
5vRGeSPDNn3sN5nkaICrLX4emOKt0qjsD05obyRKHoTBo0GHAZ3TIq4idY+dH664BSQVr3q6dLpY
LqMyLa+iGBpaTiW67ZCdLzsj9W/6TvV8AtE0namd1F4xtbuhA6w99T6t0AR9P8SeNKkLohT93FkP
mkg3UXGwxuEZx5q1yqva3A+TN60VP3VIlJ7fGIkow4WS2oD2CGWJvlKtEvY+/j/2zq27ah3t0r/I
NSyffdlrZa2cQwiBHbjxCAR8tmXLJ+nX96Ow92gSdoeuvv4uqmpQgfgky9L7zvnMaKGoFo/Dex/y
3z2i3wI0HeSYIkRvienY6NOMnUy8T5u6JjwHZVOwxesljX3yjcblS1MnJDsuc4H3MU7HI7CX51Ca
m8bk+gcuOxCRSxwfizCHJEAeCE6lTH0jUGM4ieKCklsRdeKk99z5HMRdAyAkG6/KZv5i5dlwGprl
rDPDylsKMtnAj1xX8ijbcvrmdXxtDnEQq6ugRc215OJDDr2CaEWCTErXmii7pDptYqfdUdk5UxLm
leADC42gB4HXOcuZN3buuauJhs3SujiP1mA7oEpwL6OJaFi+2MlRSUhwcyxSEq7jkpJ+c5dFZMHE
Ko9PV5kCISf65ccMld+y+4H5t5K5dxVLc5L63nA+II9GlZ/Xw4m7+bej6PdOv3k22ibQ14XMy5vS
RTRQN0iCsS2mJyHSoQs9DdlxnYdLeOzDgTQC9URDgpCfVq6HirCkq8n3IS2y2D0fTfoV6Wl7noek
CqYAF+Z6/dq2wXxwhQY6OPO5IQjxPBlVfjavtMAAhd4sIrubVOff+K2H92Rewvc4MtvjSNBjrqu7
2VXO+7Wobjfu6wV+SI+3sbnJ49YcNzKE+TSWpCPuokVFx9BQpgtIuOio0M1QGujzfgxqwjXWmft6
N2Bbjy4M6tr5Wis370FBkJpFhJx1qk+ur7GtBzg23QOwbeMeiiyV5gO829R5WJ+d7yWdN2MZlrYT
+GyOJwG2AXMVU7mx3O/8Q133cYV13rCUUYQq3iw1vXiiFOkWIkui5eYKOlWaqJJwh/5reOf1nlOc
yGo0f/nkafzV9u52EbMFuJyHTp0O2lmn/dLGWGGhzC4XblSvTP1Nxz2g6HSmWxcBZcuMmdRO9Kgh
68Mrm6sL2lqzTws0BppsZnwlNtgIA9oBG8p61KDjn8gJcwjig8GhdDIc0dTh84P83u3ajum1Hnxu
EHag7Vi4ef4JZSI5UpWloMoaaXPaIr4vR8CHCDrDebfSiV13fN1wPfSB9C9HOcM2Zx8hBUmeek6T
HV8u9xgqvm0QnIqk2qsYuLep6fdrJTrIxIlaZvjJlLqbonbOgSsSh+tmcJ532APSdyJ0omnfT2Yo
j3U4YDlOUgM/0Z+BViASI1UILMEJrIPqfVKMw12VVuyY0kiXJMSkIZEp2XYcEzc6M6LYqPTX2+Li
2B1jamSjnv5q2EKfZCoVV22VWE822IMHXJjBMVLhqU/iC+nOBgyarWz7/Psyg7tBrE5eOiuCxVKB
990cJKWaODO7AiKGoMUrfw54xP2LCFQL9ARhAaCCFJojgVcdbep6cvdw96cHJm9z8LlJWLzFV/im
BEfEodvueKIUdJvaIpYxFWC5neZK78Y59PYTJhu5D6ICl+qgaBVFdUHuTlhcy3CVxKG209U6x+F5
VCSSJBU/Cd+rZpzrgwq75jSgCXRIeWgXyawo+jddoJ+2LCm+pKy5P6JOjC+zoOjoueolvlJofKOT
LBd5eo3P2N97On6YYOD8BZsOmFQeBsgCTb73ttA9H2ndITRFWfrZl8Gy7ukjUAX1Y+aBxkuvm0rr
7x78pf00lOKR+bS8KFeHiM4hiB6WBafzHqhgnB2doSySk8klCiifWlov3eTf0QvwD2G0kvio4/oA
zC89pS8xH8JtWS5NvKw3WuFAV8g+ia1baTGE4Kp7JI2PekAzib+7D46iJHdrJ4WkSouFBAgLSUd+
Ng2YeYro6C1u/MROfLtCAsR+GUPwB7kSBL9nPq/wkQuChTq3eciF2+R056oUPzZIKdq87oUrswF0
dThcUiqI3vtmWverK+GTGXKSHWPzE+JAHjRkGdb+pHOGYYaOgZZxzdTcdsc1kuFp1Tjd+ebSqJNp
s973qAmOjjseJjmAz8mh7Va2UVPZlg2TxIJTha5dH4OkVwSsX/towvaFbffUtvGjn3tAtW0H9bYx
VD+3iGC8HghIH1hA0UAqnntJxCPTVrINpmXq1yc0o3SdpG1ALc+9qNW2pf5n////tv9/pke9sf8v
1be+I2D5Zd3w+V/9vfdPov8wgeE4pc3xd9blP3v/1PsPwXGwRmnoJpg5frUIxP+hLohpW/ATD80i
Bb9/Cod4BFL6JpSynyvLyBj/CxSH3dn/n1ob8A1ELaHv0onht1lSyMudP3rMoiZWLLpkXzOeja3Y
bkPRjWdGkw6+n0ZEiL8USP6lkPhvB6QY4qYBueNJJGwl8xcRZs1VS0+24aUfehCtlrU8Nem83UZN
wjDny/OHNsfL0sbPC6T2yv0iBw5Z6qtiYlpFbGm8OLiM+yJ6rFIO4FeVuFchCrm3L+1lq+H5UDxq
nnVIuLl1K768tJHwm3yuRXBZt2v4WJJZcxZOhrI/6ElxMwGB/xTXlbgZM4BFbx/6X67ypw2FqCcU
Sq8LOOvAzOE6Y3CpPDRKXULfGJZoh79oyelDvX2wV12N5wtlBIrULuIBxbwW0m59Q51oKwNC4SMO
hF8NAd5aubSRlinmQ9v5lSwu0O0joNNjsagHQEgNzH20+3uXBfvV22f0++VTC0uiiNIxWmE6TS/v
PCJ3ci7zLLhMVjbVELYQu7lOzX/9/x2L8j8FaoYwA+fVgCLg2oVxrgN8Mau4mQNHPbG33u7myvtT
78oOmJcvJx6ggLpcGLv4LF+3SeFujOA35+ByyYofP8VzHt76//7eMQlhIOVgzFKvRi2cqSCevCa4
NEDDL6tkoSH1bEoUhsCp3dsHEy8dSXboRC5NFOHROuUWvjbGJ5kvFuMI/5ICO/0v3BtoZDMHseKz
4i8Z6vAxiDQvaZlC9Som0lkXKKF/OI2Xfbmfp0GhDE8Ur2qAEfDlgMkw0WZZVAeXG8X1Cx/OrANI
I02upKMYoUNKj7KuPZqD2uB2Jh6blxelZnnKDDKevX02/zZ6QRamwMJ50vHrfkfdpNHW1pKXF834
HUL5dfcsGA5wJx7++0PRtQZHSMfJ/63xvslk7Md48C/LkNubPiulAUYz1SdWQvr2wV5O9UzfFjDl
xjCe6H7+PnwlEa/NMEjnApg9HXPHoZ7T+Y38bJ6Fo6Q+JH8Yy9bD98sbYw9JKg3UbmrtPFfo2i+f
q6xN4EUwry5ctuKnKIjRbqpRbXcRLNi7UmU8Vz802y0bHoJ4cvSo7QYQIXY6uZ6gRhvOzMDn73kG
wYlFJ18bD61yVjior0syR/5wk3A0vDxnPvwxsykDERkGHYfXXBN4/1WwsYG7UI3bgqongrUvI+dI
zko9E7PV6i3fN4gHe/SdldTRQfDL3o/oRJ5Vn5wj4inm3gzW4ZPx2+lp82qGbloY3isPo2tx4o6V
IJFQrOwJ2CoEj0ORbHcwaEZS8vhnI7nahLvy75CXeYikvWr4PFF2vUSC5l+MFTcQrEylb4mcdsZD
hL/xE55ZB1hmmg3iTKiQX00q8rietGlBWhGNqMzfke7rw/vtBo6RcKcjVejbYbCB1cESYAukWome
vugZITIQ8rNmpQ0lM4OKc7Gi5MR+kBPPpkfRFRfsTqcnIjqHz6C4PHkB/I5WPhXcW8ebHFTg9NDL
L0KnPLLY+BEbthVi5aeBKLHP3VRHj3XpMdoDatKPWqTq6WdjPlqW8LHVtfdNmsw7w14w3I0RZEbU
sGQ1lTn2N0+luB9XMNbYITW+AYfGwGWwofAOMpzc/hZwR7My+6QDrzzNfF89jYr4C6f3xP2EeB0Z
NjraO8Si5pO3hOpJpgHPqY1WhPzbqJ5q+B3k5eAjPBiVIahM9Jh+miUZfztyPvzzNOv4LW2lxb2Z
uG8BlRkCU+xXjoym5EhOBkAPMiPGysoHCFrRMblNgIujQFNL0Ca+KOzCxKni7TYf2vTKRV59V/ca
vQnUUwc2ODnmN0NJuC28Rzd8jImsMTRAK0n5o8c6A/Ahi6MLaedLB+I22afBMjSnHp6VYe+HcU1+
2cR3MerJjmQE5xqgvEnETeG0REzpsEVvn/XJALhbB9ZZUYOl3onOZywv4JY/KTSfyGImAGUUNnHL
iIRv0UQ13qb18l3eTcRT+Hvp5+baxBQZ96Jsw8elH8LHqJhT0rW7EdxnqMX4IfeNd2YM2tITL4+C
L92ydPcJYTrXJLA0J1TKewFWm+Bdtp7ueFE2/YLa1ZojVLNt2DcMAWCuyqJ7EDwlULEoQdsFq1jf
0FB2CdMpwDS1dZruKUpRUqedhRDS6Psa5ztqyEJKRKlkyADFryGXs2l/P0lFNk2Vze33PhynH0lg
+nOqRPMNqB6S4xDlEmg018xMewNc9cAuFbXe5Gj5EDX1qI4q1NG3zcSEPGL2u4J7PuZH1DAx0IlZ
ogOt+o4Q+7m/SWlTgB8zqviS+w45m/1E9ZzN9OnQ6ewSXHk8nCZqjT4DlcFb3xFfG9Eyu/CDFvnu
tgbmC/K2mr2wZ1BiLTzGJCOuqK7X7ktFd2oisww1KMrb+NQuRqngbIPyTsaxdQ4Da8DdMnvtsU1Q
1DIxZdRU3exupnp13tWDPK/GQh11OOvvxB2th8IpHfy9fftQ1gvIbMoLqPbwc1YD4d+UDx6xBvN+
lMY5yaCz7+dlFMeWbXxFqtQNfC6X6Z/cctTjIxFnFJkbUq32tW15hLuR2m5Oh15tcr1ipZuc4b3Q
4UlXAuwIiOeDMtGk2QmaW2qlSPP2RP5BCug1rZu2nz8S8kMs0tKp42zRN13hfmsI/HxIm9LblanY
jsrJ/JO54TxS2Nzv+SoBojNM71dRMKw7mbs80Tj3qiuik7pbd5rlLSQMBrWDmmR61Bk+I8ereCWU
Ysdw6OVEQDYcNVvJ8jfsMsy201M+ukxIvcG3pCH8eTt3WlK8CTNmnWSm6HOoy4JM2qkfXPjdcYaF
xgudnoCeYLtttsHZxxot1ETrJaFZEhIvSqgijrSxsb9NbFKdAtVgCmI2ZmFG4M+ts7GPUkQNg2+i
cXq/yIBXfy7C4SzYgmo7C0UtP0vJsLU1D9rHddM1n71+yFnPFTPYGb/3et75Qsn2C3XCRP7QcglI
ZI8nih7xpA5dFazf22QdclKxnPAviP7p+Vik6qyhnFPsui0v6ZiJqviqlumxkiHFpwAm6j5Deq8e
iFOanQ+lkb1/lngFZW6SrvYRAUmHYl2HswrR4BFZiPxoUlB6uzQO1o/0lNu7KJc/vIbwci8Q7+oJ
AB/zKihJLx3nQ4Dg/ymfivzJlOX6IZ9jnhxvfHUYljqHaZzHBGktRWlN342KL2Csw0jZVmKR9grt
ISU0AgzWM6j77mUw9Poa0rR/F5mtJGChJft7F/EUAKFDRvqEJWrrDpuYCJREnvkO51TzbsApcNeW
ybAfe0EbZSFekkKs/xVM4XI5oWvBV5Z5ZUQCll/u6dGT5DWbFTvK0DBdgP8liS8JLvS6fM1IXPqw
Tnn9Xsyzez1Syv9SrxFw5xHpNN9Km8IwoP29ScEGXY/0ui6cdAWIWCy5evTKVQJmoV/YIZi9hGvg
ZLtggiV2KpjyMLR0M+x64XnZrgyymBp20/n3US1xUnR40GVZZFeuns37qSADI13y9fPcTAM9C6WC
8mIrty3cJ73rRLskI+L8JtrcVZ6mxaxI8u6cqyo2/Ue3HInTdWoMRrbS69ZnM4PnZuUL/0Msg7qe
pVxO8ZPpS8R3LfmbaZHRfRRsLwomt1MIZaLcS1YWDtGN8fI+9xaqyl2VweVVTHmf620Cl6Wb8Gor
PaZRVABwPgYiVtYTj1zujEZs711PsTbhTqeDSA5JEwdMiGL93nuw0I4p9EkiB/LgPAgG4rOaCDfV
HJd3inTYj7PQ6lOCNeywbKbeE5GEPDuOAhLi8FvsNlPF8HDWmCC8zBRPLsG8WOZdIIWZg44IHjmo
scWwT8GfHY84IrLynefiGnXH1bkOy4lOUekP/jFx/BFFt+zC46DikCBtr0zV6czY/UFExPaXTPzp
2xpm8RPIsKg8usCW1V5BjIE23DfxuMsSv/9BCsCAubUwmpjDSf4IC1J7VdXCSzClmi78dSM+pu/h
FBRbOehdgMh4TyTK+M5pVoJz3SibCPVlzZ4bTcQ5kR1QLcMZnyJwUfLXnSBeHsAv9hguc1O9wzQW
u5CNuuZdlzYN7CB8Te8Lx+epIcUVJMjKtdnmT1sxbFnwcwf7PwrKPygo0T+yl/+/l0L/V/Oo6heo
lJ//4h/5pJf+J409uvpJDPj3F1IKSkogKuicKCeBRLNapn+84VCKfT7SLuJJBIGUUNk6/V0FDflR
SBERzaVPDQZR1X9TBfVf1QM4HYExFrWtQK9L5fXVvhHhjG7b2Q2+F66R1Y/GOt9cMsmwLYJanSpP
f6oavMBHpRFC7pXSYfhtA0XQXYk+pJN+lA7NEhp1iUNIWpdCzC/AtNXF9nF0ieHRtEFlZKIdLa98
gTIL2jxY9n4D7Bc4VTUr7x3QeslrlbvMxx+LaUak3lRzzg4iYEPjYSCYKROd+orE2ZCOaxWm4560
cwewSLdUSpKnroqM2euXB/kvJdvXRRs2pvSnSVLgP4gMiZd/uasmDlv0kzLhd6nWBd1MCxu4AakR
+H59neaYKHHLiLJrfwwRkKh7eDgkCGKRmkeupxNrvn18+5S8V3WkKKU3KsIYWF9IOQNYzstTsp7Q
tldj/oRgPayv4frmz6xgVoegKqISTFgblwXqBPCvyYwSZpNYOCoaPTWIZqVhY8UzH+0LPN0KmK3J
cgMBttl4FIeJna35VIxR5iADMPUQ3RgDmaM4tGmgcEwRVDjH6R+KY6/KfZQt7BhMySMjRYO2gPfy
mrKiZgHAOum7uzo6+hBidOzviGvoze3bd4836pcqScCB6C4jE47wU3HzXlMVNWLV1LCQfEKq6An/
IJusDogBc3nDNz+ugner6kNLvInCxpn2UuTxcleXYVf9ePtMXpW+7JmECeJdgf8ELaNFUPzaDRB4
A2GLVtHTovAJ3IRSV7CK2TLQkbzAwkxY+n97kynAUP5C1YKy0qJkXx4RIq+Dliz2vzUzcDOyFLV0
wIotREsAQ3z76uwg/KV+y9UxcQUi9Rnw+GusgPPXqyPktakxEXlPm8iR8X33EHYV5DzLmXGHxdLe
4oZkB7wsbx/4t5Fkq8XkFUQugD4m3VflTWKI1JhWtfq20agGxIc8KwEy7jkld/ftQ4nfHyHGIXSy
yFgZUenr6mXV9wIqrNc+qQaQW3xGmnf3sfEm5igy1YhTle+21GRue9WXYxe5h3ApavOpUrGU/q5t
mBDJGsP/l76nLU0nbF8snddc1Us+JhqNShC0f6q4/vZgQkIhwHLRuhDu710vkdYJxQq3+9bpaeQs
Rietqx+L0ED3+r6NoA5m7dLD6PvDzfr9wVjSHT4QF6G+B5fr5YjIHOFucgydr7SZBTvpNA5LVlVx
Igs4SIJQKdUguAvq+FEXTQ6McBjHEVxi62zecl+2ZgXhR+nOTF/zTlTp0e8iT1+GrQ5UcvL22b7W
BT/H58RQgXlNkNYneBVenm6Yr3Js57H/SiobzaAdiaSTuVUEWzOojKaws5ymMDCiG8fPSt4m1QH/
cnBOac1kmRKPpb8xANvqR6Rc7gyfvwBC5W4RAZ36nxMwoWHMLuE259GDylN2y1ZlUzNSUcIqnk6H
j5jPMOQrwnd2yPXsFO3gWeWAHnr65D0Izmn7bLRdQuzIU8+4F4h8fCZ511DUrY5eMFjY6VCseA8l
Ks32e7SSRyJ2qEiUueX1T8OHruwYmqOhGMkOVVYpFkHRzeKB1gjBLIcZ/675ZCY/Xu6XcYjgFVb8
PysZdRUzyK4oSEvroaxsK4dmDcwecF8BseJFzxJ+h081rKoIjdcIODrwVWvl8TcjArP4K2UUwzo/
DZetmN5Pa9zyMdMD2dzTXqEHIECgylMO7ZCMzV83BH1wNCfXEixwWpfD5yEpw+UsoxxXXjdBl+jT
VaituywGR88X8zYTk7ffEhxJ+qRcSqEvk0UVfCzdbLLfTBhl7GPOoKdZBHAfdJJc7r8vIKzIil13
BIQhuT5xiazmhoZux/ADR2YnsaaNXac9wMICwnAoY6lbZEUSFeo/v2OQA8Vjv8zwFxIokJACtvML
E3IPZvL/OPQmqSlfAC3jmvKfdzWgyMSds9GI/IV1RYhxgXtrxicpChBklPSxRVTUD7KI2yJ1zJ76
hIneDpc+hQz5w6/7jkFTZVHV3nVk4CJFrHzgGxQ1wgrx327pUuof8N/GhmfmbwQw/aCSJjKI9vlE
2/rCCQArfxtaYs4kuWjUKfFpMjGK7EPS0BdGbRbDsQa4HnUL7BYyN+3aDbiZz880JB97EVUqo+16
8LOly0ldsjExu9hbmAUOo/EXLgZ6mR2/oz8E/ClP2K0tF6nC616d9CQz8irMFX4BhMb5FPPtwl4+
cUogu+2B1rmy54JP2gJBI5J29Dc0ZTUjxTcR6UtLlPicXkX5wK7bMvKVyhtFzyx8wODKH/apr2NO
qwrIAWz2AxEb1Y+ZnCdupwHuwm9qWAIGZ9VEEHp8zN3IDlG7tF7uZdLx3+x8G17guJqYG1g6GlYZ
AakXy50etbGTRwHO5LEaELnxSgep/aUj2HeeRKhYN1KvksJf7uOy9rgL7Aml0mfL5rK1vF6oAPML
yUa1XlnCqGc7qgmSJ11B1ogJwzPY6YBaiAm6T4uwTJcT7A+QNSnUNUVljtQojiESRekfp1rnASaB
AtINkntXmttQ643hnyi498EhbXESdCwU6HbfRCGu4xEmgM1S3UdZ5ZfvelGUFBJYq9snTAlRu+Lo
8S4vznmp6IpTQB0HPBT7rVHKWS/rTAFiJ7FY8WyGICl7qE9o7riYLqt0ThhKi+uhu+lVnyIIBT2K
m+HARMx0c2ALX2mQgXLuU5LAWbcjncu8aCrOMgiIYY5DqWaajb6ZlTo0KR4CJJvBakqfD1f+WGxF
kV/VfTGL+GbaUmUHT1nZKSUm+RwSdK0zOy7deVOMocwvhzq/JHPb8DMUWfNIll/oM1WqoeMuncA8
FPBqNtcR83BDGdljyoV9N/OUOoGMpTgAcV75XSnGBm4SRVMLc3VLmU3L0UXNy99kCzPwMxjYdl6q
3aXd3qfY1hlIBYVYpicZbJiuLidgdPBRuYu8C8KbFANqIQVR9+c8/UGHl4mmzn+WNMpw4sXmzBw6
EBQ75ZHpks/Rogn7sOLXUPLmJUFjP7LTNA8Mx42CHcigOBk18wOWBCd4t6FKlJROdBsGZ3KYOi4p
6WmmEv7m2SWWzQ/X30jCYjdigtnuQ5j17c1Z+8EHbF+PzKrpIS+qFfu4VXaPNNoTPz8ZsrXLDuCa
s+FDNmxcPPFrDbP9ouk+SQA4q8NdImM15sWuZsNy+izBUsMd/HtYt+Vqf6aDHlrn3hBOzZlDDLPT
PVGmfLSEw6j0D348Wsc5K9EcHmPsIJSc9gGl/Fjs1kKA3PBKpl0qhDUtHHpoQkdfnG4FpuK2W3Of
el5aMYZGGkQXUSeX+hj1yyy/EY8JZ3TMWye4zjhTkks7WQ5fSuZcc6xj0LpPAQCsEeQXEbOPqxHN
+s6kJH7vIOzQGZR+uJKvk1RdCvZ4IO1VAe5ew2S5GYci2yxgxW3Fld/wWQU6NpGIOvCMELASlTAY
9OcwYgKE0VuNUnG3mHHVDfUmjbJxh5RCT5/x6c7BB7BmOsgR3wc1KIi08TTJZzLl+jPGaZZP51PB
l6wBItasBnNN2YD9PGaeAYi08XLMu2iqr1fXFfK4pHEOSIgFmrnPiX7v+fDhKL5QWhMg5AeTJ/Ya
11WvEWNOKrXtwLjCzxfjmcnDJj+LPX/CLOjCBc7QLbqnYhWFdwQJI+h6kK9sUApmfujcyrpvg4/I
QgmLPXVlDHnykCJThos/bf507dAHcu4CJ1Dm09QxqnfhGEXjR5SXOZ4JEmviUZ4mW5gbCm1LLKOT
dDNNfZqVUwV2pw+SlgIslCSv2MejUYQ+C6S33VPhyX7ZTupo0sP3tAr9GQRcLPuYVoQK8WFOWTeE
yclcuyHBKlnr1NEN6VNODXw1wqPZFN8LaAsQUvc9Zi6vP4EAYS05dDt9J79BmYpy8vbv1bergYOI
uzVve3oHa1/aD6psfYw2H1cdShmcyGwds4X1lJuzRkEKS6aEyjDlgFHetF1rkpYL0ON09DebqBCm
TCS83ENil48jH3BehyKI7AzXkgvAVFI6Gq4fWVHNisWNC5NrcmmG3GFJGhbDwqeHwIqKrwzdx9wz
pzRX+Z20gHq7+osUTFBSZiqUM5RigqWF+T4PbRk9QJxCRngqpEPW2mnuTNQa5DyETJMYhVjZW8m4
9E4DD9fSw+qydoM1r1fJXFYlpf1oZM6aQaX3W3J+DwvZO8Y/SwOvYUnUeeyznXOygLGP20YmaDBg
KhiImBDR9fKNXgEVszRZqVdzg2QX2y8nDdiNMx3zIubYc4z93nxYghDFwL4nCZtf5hKYzLukcBxw
/lhl7TxZBzEx43tyNFPOqMukEkRpjWDbS5pdC7ONN81j9JUmS9cfI6+KuyvgbwufxUlKu5bqZGyX
LHBR7D3ClhdN4gfhhRrTA3y2ZUa2QTvYFYjL4Cga7DZg/ttr5nBtl0jP5Z5ItfYr9fcXDIUZ97Hu
XVuxwFxkz174mcONpNpepf2pLls2HcBtubFMM7ho5X5WTsHw+edOmIFXaDdLqIHUh7qC39i3cFmD
k1qAqIcLiWuQW1YiLGLP0m5Z+NCMgtrTz8fIB1OIT2z/5uk+GbKNK/Zpn/CMZhpbYrzp8npZC2tB
c7P081LTQ67PChnl7XqOYjIi4Qn1JFcljLTFp3GE5FecS9DD/C53qkqW4CtRFXwUkwgB80NLvU5s
+3Kl8zrhu/BYpeReZlfzC8zcMTxzZa6W5BbQvdeXVxHVc85HG1yR6uD7o8ulLjgMlvtGBfYVwZNk
C14d5BKYdgthmI+VIA74oRyEHWB+NpeDdzp4MX04iITPX9diWXI+mnO/slDdQ8RnFRj5o11vTpEd
jxmIP1bWLneApBFjs1n3/P/2b7MqGc3t2iQxn0tRcF7evihiuzSsozm3i3lf2rP9+XrUU8hzaea1
56Ei7vGn9srf8EF/WZI1L1FdCjK9easHxkKDTJ41QXUMxsCO3abz0u66XUWO4zFv0OeDpoGS5LOo
xXPCs52dpeVYnRm5BNeSCylWkPVCiBTAtuWOVkU5Pi4jwpYWr8AsJyYXvQb+VbCKqSaXOvQYZy3Z
EdxZupLs2Oii2gcC/JrlJRtPnvOkQ6MvfQBC+M7jVG/0pjx/qB+XQmzclOznykfl7sJaQ/XJyNWW
Wwo76fD3jjgxXcrCYMtzl91Xlw8+f8rZsxA+5zjO9s1fZrLOXLLN3L1fIMhKTpZizJVzhsLPn+8j
Qxa1A/pCcP8dXFh2zR4ldhU2bsJu8vFy2YV8Tg91uc9UlvPUJpKmWa5v+E7RO4xL2LFGSUPCY7jr
dsY1YmDPe27j8sCosH9gOEUhh6e0lxk7VUrm5OhMQoqeClxYG0P/DBkPcUK6TlhH/Xz1uqWxS6vG
aaFq7jB1NkSETssCVBJI2GrrRzTZtR2SsZus3TsX0ko3cEOM3XGHqTNxI3EG2Fec3XIuryNEfzaI
eq3y06zotvl9tMVGndMpF81Zojz2FHzYnID1AT32hakTrUXPr0mDaWSuqobOrkSxHzCLowx53jVu
dU6T/XxAZcEkxYJ/jvaKypXXHNJ8sbvAnxuLJjP2pHuzrTrf85aRILKbEsOON1iSioHOJsll9K9F
1/FIS8y5nPrcgV1tySCbs2k6OFsX1NexpDjCXzSaEYVuy05YE4+RhLatVmXZQdEslaEzUPhd/ej3
m92hA7e2M0e6KbvQbUVtR+XbVaPX9UCKWhBXEFvT0IlDPO0va0bJ1iO4whLxdcsmu88k77UpwhMn
wJKc7tQ8cr1/OOTrqpo9JNtTWDYofwjv8V4eUsuuS9wpmr6G0Wq7Nz+HBr5oW9l9++p+PxRGeda4
uII9iuevAyu8grT4herEVzrZdn7Cu+oTPLgxWTN3vX2s52rgr/VjPIiUqRHCx8jzf+9KKRdP+9rU
/tfNb2c2MnPRQmDeh1MAUH5foNbnW2iinklj7oKQ1Ix5aQZSw1CKsO+mCmE7GylbXjv3/JyZ/+59
dGNutwhdHMJHv4qjYeVPb5/+b7cKBi7y5VRgBhMwxezPf1H6byNO8XyNw8epFBvnwQfKbgv5uLKF
evtQv405+AVkKYQRnSBME6/r3SyjSq9jAfUIHM4n7yPTSQURwKAi8dik5+sfh9zrForgwcSRh9af
qqn3m4B4BEqX5NTvHwEK2zlq2njZbueSmf0u9zBT6JMsZb3PYkLz5+8NSLPxnc2xDP+gZX59m+ma
hqHtZdAmJZHn9YjEib8ta5r7X6hJsHXURUGVKunQnP4pJ+71XfYwinC1Pt6GmA7S6+J1zcIw8UUl
vuC/jgHPycZuzcuKndoZ0AC7anz7sb6EztA0CWmDJSjg/ZAOH+WjlyNoIu+byUSPX8aOPhGx6ACj
mOaYFDXPNRsH8gp2RZlrVCo4ugq+jG+fwLNl49c3kKUWQlYXzSIUDi799cwS5EUjZNxBx3d13h3o
ZZGcQdWjSKvTn8uWZSzs0hjUlp2//y6KOxg/2F600QQH8Xz9eXPaCq0K9arQ0bzFPS4fdgumQYBk
Laprn6iTxJ+chEgIUU/M1vEa2o8ldrEe7GORubz4O5/ZibXIFM8Uj8Q6bmvJ8o0S3SFhMe9N8MmW
AXdsXzt2baXIHGeycEYvZhejkHXyzCJZsraJFXA5vsVylJxW/LNAr1jaM2sifreLpgrEjv28esIu
lrOqJe5x5yJe4v4neTVSmfSWDdnTZdGRcvGHuLTfBhxWDpgoITIn5He/De2ZnUXhuEZ/7ovBZ82a
y8lugVLy6Zh6/y5Zv/3EXwrIGXJMtelzjwZvEgESrxo0NMqwW6tk/Zzmka0xzmUa1dc4u7zauXGV
yxlYZeDMJmpDOMSDQIVtz+bt03h95QjB0c4L1/LHeeee29+/zJ0daLuVZ1l8rjEltxdlO07tR69e
vfHKU9MfLFKvZxCfxVnsUymKMJvhNnk1yIlKzMtCKvVlAXxsPoVVbIcFel+7snr7uixA69eWKL89
Qa6ETSqm8+ZDvnr5Sufr5jZNt3gfOzW5yUlG+XLKj5hqSna6ZbXyddjR8G75n5iCDeNyC/30E5u1
cEx2krIuJRi2PLZ/L1ewi9QRTGAX6iW5vw8FjAkiKfuqsGWtzbFlgAR0Pi/hkkS2TFy3dEfuFywo
XJxTh3yLiFy3nSKxtHa+ZkNQk3zvOMyjzRGVah78Ia/t1f3mHkCC813e0yAGMvb6HoTI9NM2mreP
c1vZL3PW06qoSTTs2Tm/fb8tWejl/WYCC3EYMCfwWfzNELH2kpqqCLL7JOifj0XGfPS/uTuz7aax
JQy/Cqvv7aV5uOi+SJwBSAKBJDTceJnYWLImW5MtP/35tqRAJIeE7s06R+uo+wZsylJp713T/1dd
BSWdoTFNHPUcQU3tPQSkgxbiXSyypO2f0rIQGYLRVkG5pmGLfCax4JqTTouyKRmFUbBiWsxFxlZl
Yqi/joLtWaUXBEwndLUkPPb3HGrlaVv4o1okikijcKWxd/aOQq+e0zKBNU9jbnPFr9DcGXfYblIT
4OZEjpeJzuJNrlS8lu2RDdic956nvkgstyU0diRrd0XNA7s3hSuMwEqNtqRAnlep0319ti2mWGiK
mFRhYgsP2pNteILSgUV8H5a6/fcqBYh+qlEePbcCZ22Q42c4Gdh7923l+OF0wqig+Dyic/1dufRB
4MZOEVM0XTItfFQ52ZHl5ZvbKfFrBhg3K71jhntq5767uo4otd0LZC0MwnTk0WnCXlrv6IiavPUU
P7vEInl7onWvDCYj+kp/2lNHLmkbTttBJqG7ijEhaxjcjfYjBibltCiF7+2m7w2sUnDKqG390q7S
cpKvq80JNfHwzqOGz5RZjSrBap2TzkuCLSW8XA2/gJow6RO9BIZPswRFBYaY2jca9nm29hKVsVCp
5ZHCWGbZmbaKGT5h68Wdr+seOChlZMQTGnyuPwcFnAvGuqcfLSPLcIumxflqV6xOKRNUYtgdxeXj
3dYFCVsYUfkGPOVJvnVBZTveavWpgARI1nxaBJOc5u43+1VBSsygMyjZvpFxrFjKtZFXyletyrMv
QK6NW68w6V+/Y5BVYGf+CQPA/ZcoPJ09xoKgrMxhZuIqCK5uH06TkP6xN+YynvO+du9dDY7GiRXW
E6FTxbp9Yfk98WM2QDlh5vHh+h7JdG/g2jF8dw4FNQIjtFNu1Jj8Kn2QmdJp6AXx3zKJrikR2sEL
/tjByq8fE6wOJRsO8T4OrDAzNwmMNJpv4pjAFSoXdIxIVwG+Pf+QtaQffletUlh5AA+YaSmYcT0z
sdOiQCvByszVbcKe0TXMxVFCwEP3ai+0P8RaNBV0rtH6SAlNdw2RcO2HZ6VP57BdmAP7AqxnvUut
1H0Tjzb2LfYW3gB5xfwuinBetDxmpraWq8Y1DMj4W0T/h4uY9Ox1qVXaJ5f5xTRMT1SFRtrB8p0O
pYlR63Zkkb0JqMWp8IDOldSt5qtkmVNKKNJTdWkqMwWI8PGe9/eCL9QD4aES4QbgBqEXqJNa3yVQ
GWW5M5xqP2f0Jsr3fN0705mGdb7b72ax6oaf9ZG7mxTakqLHBuLouUEH8Hjy/JsxheY7b8YWYE2B
B4EVgRnvOUhqMI0oH3j2fFlQOCCdxuyYnUPPn0lGlSSflAYt2+woZxwUrZsiqj1JdJ6Qt7os1xbj
2EJ7OXq3V5fGub6npRod3NwvdPGJzeM0GF0yUcq+qPTqLNYj/YYcaPguGfHSjiwKY4xmzHeUXVZJ
Nj22165NG2WC71Na1XyrrJV/pdtr5l2QKT6nJdL6XWTmYT5JplnxtQq94haCbXA9ih0MhLVTt6e6
lm+LIx28+802dGkF4m0UHsDbMbWhzJeUAOzVZkUhBJv40TBHzoXvVcYnlaw2XcqDwNy9sOyF7vq6
ZZY6PqhFNGv3qbgFKWHeuz2db3zDvBpt9NXd2terahJsYuVK3Yqe6s+/TrULfGVV0RdJoG7BI+lA
8PpdgGleGqYRpnMBh8d4Q9qMHknTohq9JVG5OqUQkXPSm8t0vob2fOcvd/mF77vK9ah09dPn76Um
OnYfH1eT41NzIAhbah8MmG4jM3OWcbxY7igwELcn0y8Jg33KyUZ049ooWkCGI0qgiuX0paom9BZj
PjVw2Al5Etc9puBJ++g0sey/fRpGidQvKfR4lHmXgeVn5xud6UZW4cFBMe2lcQTxRtseZfC8PDKc
jF04Sum4fOxEe3N9NkItp6sgH126llryha3NHBHBXqygQzFs1vTXp0sGAjC2RvWDi4gyLx6lDuP+
KNyETL8r6Wt3UlL0vDNLQlN8kexjru1iOo6FenqU2sBlWImUi44tsn7vddePKbmCqNtR0aSulFth
uKShjb2+3NJfCq6Cz/SgY/SXqK8FzSs9U6yl9ilPE//vggED3wwfWjVchdX0pcTX4fnDSmkmMcMW
tw/yerpGJTTYbYMFnSoVyDJbd/UVlEdF1ZBXRkxlz/dZMX1txaOvFbOpY9CjJbMTn18kTy1YWkTg
NusgV+lW3oM2gpTKogzG32IaWVUxqV+ItS+8kGZhVg59tnRvNjRRPoXdNj1Zu9PdZ89JyzXrBJ7S
CzfzxIYVAzyh+DG0UzlA7NKHb1smu2C1WNqK9XFjqdkHLaSHnE1i9y12sbgqwk3+Zk1TgtfhTlcv
89jGkDGueffetz0HQHK8LS/8UaF/Azm/MY8cpgR/fOEuuzGA2OMWeFcaBGtgpgkqeyoro2kVuRuj
WJD13ixv8SxMWg5qEEKLTCmvNKtkCuU221sMO07N5Ju3V2yoalNtvT1jsk92Z7rh8kJh9PKtxhQK
KiRYgdN0lYaoe7myj40N5d7mRf/f8CzaB5nM8tlJ3Uvmulik1YdFhjXKHhqyiE/fJ36c3yT/7kvP
C3q1+JUuNrSsPhjtV99UfcfPyQhJzebFfPHnH4Y6JhOnuQy6bS7WUJjEOFH1xyOYGmDJ8QeIbetL
r9foIyX9TA3PP2Gjz+e/89wTNAp6Pf/zD+CpWnNTTev476/mn2hBGTsupxuVKLowcCGwowV7DJ7e
gZsgus1woSUYM/99LdwnRZyL1bj0k05vIk1kODsknp+shJ6EHytBd8emyIcSb3cf3nXHKIZYS2mX
AKmf/8nDz+Z0cp/ALUv9+/xxYyYc1gMO008evyfjx+MbJpQk9hPnafOKecrHS8Byx7BksI5kCeqr
0fd/fwn0nuDHRmD2FsWMX1kDPRE/lKDbY81EC1iTZh/gVT5WAnWrMXxm4SXQVkZcw1sKBilXOSUY
4zoKJxhunrG3EsRUALFQYNnQnIgLJQ1rP+BFiRBDSguGDXmPZCbdZBot8Ko7S0FRxgbOmka42FxD
0wIJdpFEkdKC5oxNsoHEUL3Hd+A2OnBWoP80O2VwdhFLJmsWdW0sXAw84PY46JlF0QLPINlP+mKg
a4C0itVsTwnnQBszX4ZGejxnffW0YJu4UILj8nBeYD+HdR5AqWwcFgkl4AeKdChFh0YJPcsA19fW
69nQzfE7ILvIxC35NaCzBqizQLT4vtI7p6GmjE3Sp6ogIA/r5ZO6dqUPAnMMjxN70L58YfIeP75r
4zuKk5CVNkxjAAFXjC2XMga6MwaOAgMTV7i+ENjRAjaBjp4WzNdGCYM7COi9LHsa6gahEgliKFTN
Q/YCRnqfktenURl6qq/BnQc2m1h+JaAD0xQjwOqrtx8IlcaiaMpaGNpxAPFEegkQECpU+7WHUKnn
G2EQ6QMBPk5t98HglgDtIQ3ZM9HQxkRCZNYBaD21BsicQNTGO3IGFy/D66b6I3sWUmYWvSYJNB4f
gjYNjskji8FGzfkwuDgZxKIAnMk9PtOdKOg41HKap+zFiI5O9EQCmZYjzeIY3DmgQgKX3gLGmLes
UM9qY8CeLVBVgyFYoqe10djeAXmFOHIHgwP/cc6IyMAFyUgW/klbSNELr1A1xKi75gtDswaUWQ4G
of1jLShjsLmqgTl8UguOO+ZnhFfUaml4SSMA5tLOIW2Q2AU2LXXaq3suEiuDeCWR7rY+9ODORYHE
bEyVRJjIWtBRAR2gm3Ov5yLbHAjAbYGPt0oanBYEAkJaC9qYNDHwVhAV9cVB+9hGujrhkqJQFG8/
H1ygAOZJurREMpmYi0G5oHye0oLtjEW3J5pJt0704NxEckeatLPskCgUUAxqR/XVCxVcgkqaxhBQ
tafj4LxF8BoC+SbnL7EWQH1BYum5CI7JsYhqyC00J8LgDgTyJ9LeskGunJCY2UntIugdCGSTqSxi
IQebTEcHYvaw3CJwae0HXUKEH09tBdheuIugvgXtRVzN3huQ08hkDEfWadaVMZNSCaDN3iJwVTIr
goPmtC7E8LaCQs1DdhE4Y1ccBWY/aWCxBTAXYlpCfTV6HtDLp6uXK5s4MsieCbgVgXPzlIfHIekE
vEjhS4prcJ6BRulX1lc2LGrtNf63jY77NtEQU5A5cbTBhY3kkRXZxxdlNdpH4Qc371hU0R+7hwRM
lJbhVYIJra/hLQI6D0g7RqRIdXIDEDu7j28TL3I4AvhvyuvK8B6fqSdNECsRKZEno5jGTKenvWNY
KKSYcKCZpzO0rAEUUXmUhUqSWNDSKNPXV/8MwFmg4orb3GbYOCnxPoZkD+i/Kb0KKKuCptFBcjZa
6O0FsFf4CkIFQ62m4Bi6sj6BoY+hH1uQ4tvcSM8zEiBENEQs2eIQhmcWdFqlynpGxpjOodDPjXYt
9LQAX3QMxpf0ijM4x5gDQeDK5cIDauz0lxDdU5u90Ht+R4A0SaiDv2rs5uDsgtBCc0xJ2AVWAdaV
jPrT+QJ0M2bP4T61CZoBnYjQfjXpINEEU8R5pwA6rq/eiUgeVTSvNsUEsofPh2UXgJFqzdL896sA
MC5cCCgzjzC3j13EGoNoEytq1vB2AR6y7FlInKRAhuS/3iEAzshCvZCeW1ji4JKGZHEMWd9YgC/B
EtEfocXTYGE7r7+GG4m8XAtFGZ5BIH6RPQrB2wA+RAmkBeqrpwUMgoW9xCD+MBgDOwosS7DMpcwi
WwHSIBUVUJjN1V0LRIskVsmZ0Zipvtgxv6qFX7Ad3ykvx54fzk8EL8VfZE9xYn72hQeSx+HnLcGj
ZnHAX+h88aZaL5rfbhDu4s9/dYDrdSzw6MOH2KD+nfaftw94+NOd33p4qoe/PPcX6Sy99+i3xuNW
7W1ezSIIM4xD+TqLZh36QY20/XEnf/7Ruc9H7/8FwU/PWfk5Fej7unpWbupD1OveMPNIHx5AKOpf
3nAa0Lx4lj1IEq+xAZjJquJ4FvrfkjT2O3fd8BukZSdhks7myeO7bhBh8pKhQ97n/n2Rd4TX4FtZ
4ZNFONvO0sVjyQ2US1pyS6h5lXx7dZyERfS1q/YGLCT7K6do3Z933meLz5eVfLZI0mX3lluEj6zk
czTu+481TjNIwY6SFfx6PvM6C7AF40jLDUM/TvzujmwQHtKi47k/650iDWpCWnKy7S6LpgAvK/bt
4dnUVHOlBSOguA+qh2VQH3tNiVRW9EVS+NmBmpuak6zsy5kfd06PljQnL5exeLN4/lgdpK5FnUhe
dJbN7pn1t8jzzppu4ZvS8v17esjNujzKpsgjLxpbkCV5Z2W3pRN52Vnm8/963Tmb2srE75CeFGlf
tEjSS4tO4rx3hoj54a685KvF17Q/pY46qkjPyt701aKcde1WWwqXF7x9dT6L1pnnd816m1H9HfLf
LNJsUT0oofazG5DX7xB+udj59x0zBoJMZEF/h/DPSRo8SGrvW5B4pEUnae69Op6lCZayuzmbktbv
+YHJLOjv/YaSKSv+ned3Nd6AU6TFBiEeSTeqaXlD0qLTxbJPVa/5WLKC3y/iOKvCctYLE9p+ALLi
P3jJfPHqdXZg25qmC7LiPybFTxZim0r/PT9wuBDbHLWs+Bu0v6CPW8elaPO/8rJ33aiyrTfKyr3N
Z97DESLOlDZRKyv2bpFGWLaO5CYFKi3ZJ7LpLe8WmSkr+tMMu8OYqu7WbHOX0sIXWf7q7qmbb7KC
0vL97D5hrEbHc9ObXJu07Cqhy8Sy8zYbqsDzkp/KNH0vVx/mnx76nzz1z7rJNfGN+3AxS//6DwAA
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1CB3FD89-CB65-4EFD-8370-A22A85A1B343}">
          <cx:tx>
            <cx:txData>
              <cx:f>_xlchart.v1.14</cx:f>
              <cx:v>Profit</cx:v>
            </cx:txData>
          </cx:tx>
          <cx:dataPt idx="3">
            <cx:spPr>
              <a:gradFill>
                <a:gsLst>
                  <a:gs pos="0">
                    <a:srgbClr val="FFFFFF">
                      <a:lumMod val="85000"/>
                    </a:srgbClr>
                  </a:gs>
                  <a:gs pos="100000">
                    <a:srgbClr val="5B9BD5">
                      <a:lumMod val="75000"/>
                    </a:srgbClr>
                  </a:gs>
                </a:gsLst>
                <a:lin ang="7200000" scaled="0"/>
              </a:gra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noFill/>
            <a:ln>
              <a:noFill/>
            </a:ln>
          </cx:spPr>
        </cx:plotSurface>
        <cx:series layoutId="regionMap" uniqueId="{5269DB46-ECD6-43CF-8B1C-4E3292B7AD33}">
          <cx:tx>
            <cx:txData>
              <cx:f>_xlchart.v5.18</cx:f>
              <cx:v>Sales</cx:v>
            </cx:txData>
          </cx:tx>
          <cx:dataId val="0"/>
          <cx:layoutPr>
            <cx:geography cultureLanguage="en-US" cultureRegion="IN" attribution="Powered by Bing">
              <cx:geoCache provider="{E9337A44-BEBE-4D9F-B70C-5C5E7DAFC167}">
                <cx:binary>7H1pb9y4tu1fCfL5yS1SFEUdnD7AkWpyeYztxHG+CNWOI1ETNU+//i15SGylPPRrX1wU8CoNdJwy
SyQX995rD9z17+vuX9fxzab40CVxWv7ruvvzY1BV2b/++KO8Dm6STbmXyOtClepHtXetkj/Ujx/y
+uaP78Wmlan/B9UJ++M62BTVTffxP//Gp/k36lBdbyqp0k/1TdGf3ZR1XJUvvLf1rQ+b74lMZ7Ks
CnldkT8//jfe/LVJNh8/3KSVrPqLPrv58+OTX/r44Y/pR/322A8xZlbV3zHWoHsW54xy3dZvX8bH
D7FK/fu3NcH3BNMNg+rUvns9PPt4k2D8GyZ0O53N9+/FTVliQbf/fzTwyezx74cfP1yrOq3GTfOx
f39+/JzK6ub7h/NqU92UHz/IUrl3v+CqcQmfz2/X/MfTbf/Pvyf/gF2Y/MsjZKZb9tpbvwNTyEGl
7wkM26O2Qakg7G7frafAEEL2AJxpc5PfAkcmwLw+oWeAeRg4BebbjgITbdJyg3PzbiLD9oRtC90g
5h0y4ikyNt1jhk1M0xR3ImU+PPteZIrXZ/QcNA8jp9ic7SQ27iaWP1SRyveUG2uPmoxzm9wrNMjF
Y4VGiL3HiUUtwsg2hfa2OW3H5/HYCULuf3cSodlNvGk3xc3DCX4Hg2Pv6bqwODXupcd+io9l7jEu
ODMIhGx8TaTnLTPajs6vkRNsZvOdxObipntXtUaw8YZggpA7tTURHNveM8ADbMu6ZwJQe3cq9U6t
vTqd7ajcD5tAcvF1JyE5eG9TI/aYYNhwy9qOidgzhE5gi+6FCSThMSavz2c7KA/jJqgcgGntIDdz
VayKzXf1sDfvoMTEHhiAaeqMbsWF6OaeySxhcOPhoXdC8papbIfk18gJKO7JjoKSpjfXlbyuq4ct
+ue4MLJnWiYxDcPciosFb8cQ4NR0YlVc9abZPAfNo8FTdC52Ep0vsvDle/Myk1BbFza7gwaS8ZiX
WWKPQ80J9iBSE4TeMqPt8PwaOcHmy45ysvtwwAf14wO0Qp389a78GapNh+oiBpsAZO3phFMbHOGO
mOH9x7bmIUrx1mltB2v7p0yAm7k7KVQLmCH5ffOwbf9c3VGxZ9omxMqYkGgBF1RYBqPC+Clsj7F6
w0y2w/Nz4ASRxW5GbZY3CnruHRFBOI0zGBjxQJInURth7DHGDIvp97GBCT94w4S2A/Nz4ASY5W7q
uKONTG/eT1CYuWcgJsDMRzz5sfHh9h4lnDDdug+2TXTbq9PZDsr9sAkkR7vpbu5/3wTvSKEZg+ti
6xZ9CMNMomiEsD1u2oYFjv1wEO449KsT2Q7G/bAJGPuznTQlR7Isx/+yTD5szj83J2MugCI2Ix4i
M1OrgsiZySkAufd6+MOz74B546S2w/Nk8ASko/OdBGk/jmWqZPmwS/8cIabvEQgMg+d5x8EmQiPs
PcIEN8yfED48+1503jCj7fD8WssEm/3dtPz76Xe5edd8jb2HkLNt2ffI2FPh4XvwO4XO7XvXdGJi
3jChZ5B5WMkUmOOdFJovN0Wi0urh3L6DzLA93TIp/oBrPTb6CAZwTrnNhXEnTFOP8/WZbEfk5xIm
iHy52ElE9lX7jgyZUcDBuGmx7XEA29gbBYQT/f79iZF5bTbbIbkbNcFjf0e5sUS4qVTVe4LCwY9t
grTlvVtCnoqKzfaIDV8S+egHwXww+W+Yy3ZIjn4tY4LL0W5qrgN42PV11D/s0D9XXYa1Z1LLoEiI
PcVDmDAmyAkwxrfGYt4yle2o/Bo5AeXgaieV16GqZfnOll7fswVyZGJqUGyCwgAiULNxzwEmJv5N
c9kOy6OhE1wOd1SJbYo+3qTf31FYELgcpcWcEC+L71k6Is+Gfe/bT0IuR2+YyXZQfo2cYHI020lZ
OdqU5eY6qMubqnpPp4Xuod4CMS/rPhg5MS4WCpl0EzVmYpK9fPN8noPnyXKmGO2o3MjrQPqb9P3k
BoEYAWxshPy3+5QmcmY6HJvRvRlfE0J29IYZPQPQz5FTbPZ3U34QkVF1Id8PGwP5fW6hjozd12SA
fj12YcZSM8tCltm8z8n8hs3rM3oOm4eRU2x2M918BJ/yXf19hnQY0szERiz/9jXxLomOaBlDboaP
ibTHyZc3TOUZTB7WMIXkYifF5XJTBqiertR7KjNrjxFimJaAvhpfk/wLofqeaSJF8yBRsEWPsXnb
nLbD83jsBKHL3TQ2xzd/FZsy2jzs0T/3aMYCDZReGpZ1V7SsTxWavQdqPSbPttfOvmVG29H5NXKC
zfFupmOOb9oPq02SQYbeszyTGXtcmJzYDxU0E7UGsmYCPBRy3JfXTgICb57Wcyg9WdUUqtVOKrrj
m2bznml/A5WY0GEI2Gwn1IRwJGpMYywNuDVNEyX3+nyeA+duHVNUvuwoKu2H9U1R3vTvqN6QnzEg
Gqaxna9ZyGkivYb7QnfWyZ5Qg1F6Xp/Tc+j8GjtFaL2zCB3ddPL6HdPOBttjFPaHsHsDNNFvROd7
REdGQBe/SU374fXZPI/Nw9gpNkc7i82VKqJ3lB26hxgNZeNds22EGhcDkHvWYZvu4zgTX2eUnddm
9Dw6dyOn2FztJjaqqIIP7qZQyD+/I3kzUNRsoCLDJhPWZiHtjGio4PxeqKbQvHlCzwA0GT+Fyd1h
mGab6H1TOfCAcI8D6us+q2k/DRnAMOGex3iz8MEGPYjwXUbn+HavX5/VS0g9jJ7itJth0ZNAvqMB
QgkHw91ApNvur3RMDBBKNy0d7Fs8g89rs9mOy92oCR4nu0mnT4ob/11jBgYMj8CdM+M+mTaVmNuY
Aa5FGRNG8PpEngHjfgFTOM52Uo2dRDEKA9/1TjrsjDCgxe4rZXTs+5OoJ9KioGi6bt0HeQDY4yDO
W2b0DDI/1zLF5mAnsTm9SdOyj5vNu17lgAoTNkdSbcyCjq+JCrOsPWEIMV5au3NzkL1+jM9bZ7Ud
o6ejJzid/ncncToL0Mngw375vhlRBNs4FdR+SA7YkyqCMZZDBErS0EXg9gUcH+P01lltx+np6AlO
Z/s7idO5qv9nmDVMkI4ENX24ezuRKDFKHO4MoOnDHVITgv32eW3Hajp+gta5u8NoPZDRu5P9DiFs
RBAMOKHI/Nxpv4l1Ggk2NXRE5/gkunO3y6/P5yWMHkZPEdoNan39YmOXxwg9+c2/29PGBj9ADgix
gglxQO8BAmaB67l3YjQpOJg0mnl+PtsRmgx/soTd6GJz2Sv0G/IfzMA7CAuCOqgYoPyZXinI9SAf
RxgD1buD5OHZd97oGya0HYufAyeCcnm1k6rs8qasPvy6yPr4ZD5Z4N+VFFy6ZRTZUtRH3b4m6VLY
HY5gKaKhv5je3bPv4XnrtJ4B6enwJyv58+Pll52E6gKcG52ubt7x+hoCb4IBIR1k7fY1ib+hSZfB
DLS9eSYp96YpbYfo0dAJPBe7WaX7udoEDzrmn+u3MRWH0jbA8suiPHZVb7t0WSgJpXxC2V6bx3Y4
7kZNkPh8sZOCcinLa5WW8j3LP5BfQ9jTNNDO7sGcPIYD96NQTo28qL39XvSbprQdmUdDJ/Bc/i/5
Os93u/vZEHC2qTbz206Cjxrevfzu7erR3nAy9N5x3CpRdxZj/zu6DTJQgUc2avyQJy7nY6l4NOBm
U1Z/ftTGmipUiorRZyUmRYjo44cWNmR8C9dFdY4mhUh5MxSPMFiydAxl//lxvHFCiEWEhQs+5ejB
YSKo3sLL0E1i3Zo/82ffxlMV94gv/tyF+58/pHVyqmRalX9+FHhudvdr4yQxI2YbuB3BdBR7jR0S
sMbsenMGKoXfJv9H5UoGqhf9kZ0O2hC5os36fpHw1v6SJMzYj7ouGtzG97OD0mTld9L3ctlJ3p32
eVqsirxVBzRT3WlY1/Y8kaQ7C/rePE0yUuqGo+JOeiJyjFavm2GVJJx57Zlm9V2au7XdwHf8HHid
nWSrOqGhw/22yQNHjz3txE5Yk6xVERal7cL/VOKHkVm9rFct4m9ds+9bNZHevmd1WrhGlWjenGcN
NvlcS5VF5xkLKJv7YVsMB9hLZpyIyOtcHY8NHD/TueMn1M8dnw19dVYkLHHrNpbHXpIEy9yig+G2
Kfcu0oQGF0OljBUWpWbxUGt/tUEiL0TIitzNkiD81CnzuOqKfH8wpb8IlFdvPJnd5AiVR46MCuly
PTRcWzV9bLl2N1g0XYd+I03Ld4ao7ei8bfUmP6DWkKTEDVPRHQd+1Gj7XavafhZFmt+faz2pB32m
+1HoLzyWoWJpSWUX1MvG01WVr4jue0TGThI1edSd8ViXxVHWlSoFCIlJadJA5tGH814Enxypa5X1
hfSD+26gP3/8z4VK8N/tmF//ODYT/fUTam3vupC++FvoBTDSs3L6S+Nsfn7Wr3aYoxD+nOpErO/6
lj4j8y+++UaFAD9af0khnG+NuNyqhruh96oB7WNMfBR6mXKd4JIyRP1eM6DlAqplzFE0rfH6Mt65
VwygVRQKAKkWw7ijwb/0A3QGigTRTAj55jtN87AJT8CEItyiH0wbBO2xgkCyx4TiYhY+kxtj2c5T
BVFLGqVFKNWqayzSzu0gMlo3TaW9DNI8W/CUstpN/VB8sqUxNA5Fc57jlndq1sSBELPCqMlF6Enj
kpdBf6o4Tc+bknvfbEa602ww2mxltYO5ygoj8RzwefNAao2aWVGqOrftIp7MKq0LSydAgtc4FLEW
HEdEaZETo23Cuh7yOJ/ntvQHp+j7lrhRzYNuNjRh+qNMapk5lt2zRaSV7CQgYXcaBR5zNdU12lzP
NWNdeH2aOIAgDWeaEdBgv+nKzGlUz4+oVniZW1HP2K8Tw1i3gzD27U7q6byL8+ZKTzCpWZ541Q2e
QhqnYKlNXK9OS8MRWS4DfHDcz+3eNPY7L+WFG/FKRXOpteZKoumQNTcGPfkhAfjK9MzulKdm68/J
IL3vAzfz3IlIW15mg2bhczGzS8h9eZm2enRmR3p36nUyOGlrL73ISqFOqrJo+oMu73xzxmqqB44X
WKJ04iQmnquTXOnOEGTiUxdhXjnPsJEh8bzE0Q3pdQ4LO+vTIIfsG/GFOPVi1SqnGwqdzDyUFKcz
O27VwhJJ6ZiDtd9lSXYSkdw+NVHwFxyGzDZXJfZv0ajcPoy5zJdDELSHQW3TRRc0SeJKM1XnhOTi
k8ZwWsIoSFy7F+YqIX7iJl5BLjwVsX3ZAx0tlmy/qy11EhV5o50PLOnn3ArJmpVt6+ZxVLOZxCXa
cjVoSYU1E2NhpDL/qx2S/KqoFb3M9J5B+w65yV3TN2HGtETMYYMr7oi2tz91mR84fc/scwoN+Kkz
hs6f212h2a7ZGN+o15Wlg5Nn0lkVaO1GDJFwo5LYh1lmWP6i7nV/zbowlSvPyqthv6572i+lV2uH
1NOa1m2plcwNvRNp4JSGHVb7gRmZreO3WX1mEduMDgOjs08zoRHDIQXnn1PSs6Og1PTWd42Yaboj
wlANpstJMRhLv+t123O0MITNdjRsRLHqTanEVd6oxtEqu83dIOOGB3y0tnFABeq8naONglj4BRlo
vfJUoVXrime1vh/neS8vaVba1RotYs3CSXF8vlqer533bVG6NPKOrCRpDmRTlZdBnhx7tuEfos+T
tK9DUwsb6lAjUUxb+4lupTOLxvpn09DlQg49rPpQDXOv6KOFzvFjZejxfj747RdZUTnT7EAdlWGQ
z8usOgtrEsxknFHuWCElwolwhr5w7vl8BfHWLlLf8JaqKIbCqU0jyVzEoLOZDGk+41HnL7SKlv53
M8UcVr0uu9ppalrP+qrrDjShh/uq1s1Zb6dnahCHVVh6+2FDStcWqlu3MqznVifjOauCwMlVt2w1
pn03B2ia2Cvc3BuWnSDhspeUOH1WWcdl351XQ+nPLL9diio0v5Ci6B3wotoZ+lqdtEI/I6ghcppi
AGylHcx8lvtOE3sZVAWHRU9LtwzN9EBPs/Im7K1jfaDeVV5E7apr8/g85Y04CRtVun3EBofFZXNK
as9Y5EqLnVYG/ZLx4Vjmol/GTK/cICjjRU8i4nQaRpGoj1xZFCqbRWK4Up5luiAkJ0NWHFVt5LkZ
DRo3MlSxzL20WIRc04+KwmtPeBkLB/2t/7KhbZepJGIuvd5bgMiGbuqZpasIzVeDUtKNm0Zbh+CC
B33cN05t+d+UpOXMJ4F0I6tPZ9SulRNXqrhsw7xd6YlffQ7rosLBaLWlX3Q/6oLHyz4I+3lVtOSi
IdT7ZkSmljidF7B9HrIkdDRB9f2aqzZaGQkzD9JcZgvbLjTpZL6Sy6yO2Fp4Wux2mmZ9qrPAXsoB
pilMSrmsTJbgVPDBOu7LPE2dJhpkOBe5rM7sMve+2LkJkTUTbw5uHhwPtsj/SlWkImfoZPQ1s+Jk
QeqmcDxJxSIpK3uphia7ylpPv7QLX5tXTZ26qk2H41RQddDnbbFKjER8MvDGUck77aQU/hfLzxPd
JXZeL/xy4McF9Ujn1F0VkbXZhf6hHSXCdvzUzN24krXlRtRQ0sm5HGasTXrHrJhyG5QPHhueFzhD
EnSFo2WpXFrKE0srs6K1VvjxrMj82sm1WvtSZXp5iROX5jNZt9mBbhRn3AvVp26o9GMjjNKZqLDT
dYxjwNqF3tHS7UjAVpQWntOUTNsvPCu8MUqW3NRJkcx4YCRwFiqvNWEHeb9OkQc33LDPzRk3Jfms
gro5C+xIfO9E7c8zOxeHuUe/aXb9Q8In+QonrHO0PtXdkpmfU2ZqR5CpyKVG1DgNgZ4b+tz77Bds
2RnhN4/X14Lm5nJQrHIGb2hcQ/Zf+6a3Z1Ws6Myyik2exJHTGPp+FHTRvCA0u/E9q3GiUFMz9CEL
Vw2tU+XSoWfzgXvkNC55MY/KNvqUEn6MiyDpYTIU9TypqN47FLS9ctugaLN5SZLh2O8rb54l5fc6
DC56NRvvcLiaHAzitEYTrywSDjPT02nu2KNyjcx8JDO5cCtWlE4HKzcPUk9uaBRdaJSrmdHm+reA
WnKlpLBuClKc1Q354SW5IwqZu7ZmXaUx0We5WcEdi3RrbffecJjpNXMsI79S/pAtBrtet2nkQXdm
2bxJ82gm/MZYhV2f7BtNtm/2OnVCTj7Lto8OY5x5J5WcLAg8riUNq8DN9HBZNHG2VlV3zoagXJAh
SJ24Md06CIfvFTxdtzJqde6JrnFlOWCvvcToZ3GfNnOTq8rp0zJZdLVKnEIT155Pv5Lc96703DRO
DNuK3USYn3JS4VyZ1wlNyL4c6nKeBTI7yNJGHdQ5vbGS1gUv+F6KKA9mNabkkrRsVyLzQqdkGZvL
PAidRvBgCcZinRGt92dB3IYLHezxhKaWd1p4al0AdBUXSxnox0FfMte0MhxRIvxZH3R0VpCQHBtZ
+LmLMn7mjb5V1kqzduCxqbM6qJUblppjNRyr85XDYNIPtbzks5IPX6pQLkeymZP0RFmV77LWHv3j
H3ALVzlNYifQ9BOvLU+GWDoxXC23KC0nzJJvRWynzlB2F21Zn2akOqm09AhsTbr44B5yD9+17+sI
HLD23T6EmJsiDpqZaUjTczqLmYdpKMQhT/LUDXjh0N4yS0eLkuGUFmmEQpH/7/g999UUvyJBiDSM
F0l/flfFb5Gg6bXS0eW7H3Tv8o1NDpG3GMtRTfvWtfvp89kosgNTsU3QZNwtRr3jT6ePCdSq2ggU
oQaSI0tIMIv7oNBYL4HuPAjnMmKhLQziRX/D6SOIOD32+aDzwEPQ6+/2thm+Q2MSFMo7ravyuCQH
acaaKkf4J5HdqjAbufQCPeWJo4I+UYfhyCs/yy4FQc/6ICuc0s7MjSWblJJZj4hH0zlmiOMLLsli
Fh74NAdRsb008p08LYty+Wint/ir48wehbMovvGDoYshEtyCmvB+JzMXJSI4HjjhgeHr3RkJUs01
29A+7BtLP2613oudlx+IHry/PZKNQTp0tkL/KqA5RtgeRdA0GRuZViv/AJ39D1VlaSEIEC66LEPG
/Fx3olxDXKbQsyvwcTvv3Jo1FlvZvG68hekHRCGCJUFZhsbCriDiVA9LWiHCJlJpGXOV1t1pgNTw
RUxJNSyZl6qDsCReMUcjXHjcJPIK7uRFDttrdnUaLfw2xV5rvOnO4iEXM0oGc1OlmSqdMBd4lB14
jT8vLC9MZq3pEeq0XCuFy4FI7iZVWdcLr9T6o55LelEQA4egNWJzUxiJXPZMs4v5UGXkuBAqkq7l
y96ft9Ie/dZx5nrA4mKWBz69IASW0JFWibWVRZhfaUHfnfrgedLpqBQdGBbNrmjTIs7IFc2Dky5I
MKNbj7kfSNB9LnIzGEB3NEouaBiQ8oAq9B4/RuDM0hbc6nn2lRp1GqyrosT588t4cDVqmc3ZUKT0
QjNi2l1mgnTaN4NW2DlZdphPX6lO7ReZgE/aFBEGeVzDo+Oswbtgj5gdDZs0cbsh1+FS6WEYnHpw
E7iDL4dIApAvA+sHVzI3Yet7X+qe21+ausBwuyWgRLnknwJwqMHVyxybJHsGFDhDH4OvQZs22YrB
+0/m2Eejdk1pYFukFuftrDOrfDjvBzVSKjSJIgf+YMfBehghscZwgp3LCPhlhjqwc4QG4S9VmuUO
TdMeBX47fIKfE3RO2EF4DZ8RMctzSap5WfQQwtgmmGXBrdaaqYbC1fEsfxabOQkd2nb9Ba9odayZ
dme5Seix0hnMWm38sDKP+t7nXzQEhI7bJotPDSPyN7RloCtazIQrYW03KaKXl5mhhx04A45s0CJW
0bRNJdwgbLHjSexF/Zp23OzmprLsLxrPy+oTlYPGZ2Zj4dg0hYXtbWXCixO96kxjUZq+loIy1LlB
BqdnIhiMWYgTSa/bpAN20shY+6MP+zq7wl+T8EfWtd2ZTHSEoTi6zLnKxxkpaUprN1A2uejpiHwc
aTl3NJhm7kTtECfzwVLZFXYGwmWFKYQyylTrLUpdy8qvJSI1ZwjeQBC0wcIGSwpfdRnFujowKeIr
DkIGxcpvQhUtQo92p8ww81UdDH13aKQ1tt5SNZ7CuygcHAJps+ddF2JfQJkRCKvNQh2kQUSLi2gY
NO2LVltDfljRQitO+87GTOLegPodEgQwPkumJ9GZ14TFqks0hKW9xjD2h4ZBQQx9gr0sqgp72ekt
AmK27WMjMj0pVl4s4m7BoFWCdYaoN7jQeJAjxNS7hdJsyDFvRqGoCoZP6VoDOjRlil7IGpEKVxAR
8K9dLGp6Eno2FIXwSaSuLaMlxwEXoY+4SYJnapEfditEE4rwGwht62eOWfvVd8MTVXRZQEOQwO28
wSxOVJKmXDidr3n23Ip9rZjTiOCTkBYJ12VuAfMqLshxWA1GdylqL49uTCulYNisB7mcJ3pD6UkC
+zPkDq1Dn+97KRUJdZTCTZD9gBoIHCDFMkSOJn39m+yG0pHSF8cpWkp8NZvac9VAzq3G71qXJKr+
3Ktem0dVGcxwMErXqP1g34htbwaXSyK6LpvWQSV2b84CKzFXWtny9lCxMNfkpR+wulwgcMfT0EGY
3QOHztR+lgn9S2lm1DUS/ZuWNtKpUjDoqE8rRwZtJ1Ykov5fcelZNx0iHk5KivSkivlh3RZ5P4/i
ovvEFTxs02jSeQIjNUOGyDgT8N+/ERYkC5oiJ+AirWA6emUVp7aPGICVRbnh0CGKj2Tmx59pCBZq
62W1GLQKHljTdW5a+MO8SdrspImH5NBkTT2vWyv+BLWefQvtOjhvWHzaWnoHJyEvwXr7vHP0UKXL
Rip57pc8/twmrPQXRZWmhzYM2CyO8mEda3a0QLmTdJq8TRGbtCyovcZQFzA62dfUTLJgFg5luhBS
V5cB5+PWIszkCG7CpeZW3R1nvDMcXzbJDO5c+UMWVjGLawb/dEB2pI0pPTb90mKzQDfTHm4W6MCs
LGhzkJeJWoo472M3jA21b4H4L3yTfAo9lS11cP5ZgTV+DaMia2GlGr6f9h5p5n1i1cd5xbxzOwv4
UiuHaGFqNne1UBvEou85P9aCKj+Awu5Xepr2+61G7P2hitp5XxYFIskIl+d1H66CtOQXjWyG77oe
hwe2sIeDIi3sePYyQ/mNzI19NvAHVX82rqkJlNI+5ie5SgwRxpm37qqsWEWpF7t6a8AIMa0Qs1CH
g+VBylcvP3WSVwQRs5CBQIKCg+miN/HImh6xIuYNgRW0pr3OY2hRySQUQ4aQnEDB5k9qvYXwIQcy
IXy4023hKeigNF6/m7CvJlC8Lm3fW7NoZBiWXkBnp112ZXYeFMbffxhKJ8e6IoIWwGyylQQyrPkg
gWsRt/ZcKQSiyoDH8PWR+3z5Ub8TWbTiQnJ27IM+5n8nRDb3bSvTOp2vDd6T47QG9TZbO3ZLUamD
0lLilVOy5Xlj8gnJZnusqhaTNA8RCmIbJ+Z66ALvy50JSgMdFsNMS7CRUvbY3pfXOG7XU7KOxQm0
7UU+HOBNyXqf+Kyyi4qtC56CXVmaDvIDhQoLnHYUNhC3xWCPtKTB33XEubu/fUjRMAANaQXuYyC4
MM1tqZTlehdHfF3Xsli1rYYUDUFC++Vl/i4KeIqFMkI+JuTgmTwVhdijLYI7JV/7VYAIPfJjS0v0
7Subue0pcCjx1S64CwTBmzyFVwbiYBrWYuelmHGJuArtsv+HY2LaDAUDAt7OWD30dC1RniDEKpW5
pl4hl7IIcCiavrW6ee9V5LjKumZ4xaX7XX9Bp0ObYFmoXsZjnz4ylY3XtzFna015/Cuphb8e9AZU
pI6VPU/FGMPi5YAj8jJsv2sWYaP3Gi5P6bjc+5tE2LSV+oAM+zoaKxs8BT1ZIfw+G0Iu0Fn4JSW2
ZYk4HBbyvBB1uPz06RKtuC3wqISuuwKZsD4h6mAoq+wqZjgw0ejBdeOpefmh29bHxy/NYqg25qYx
eWijy9QIbE7WMc+LVToWe8S6QOWDPjo/Lz9rDE1MRB23BFBjwW7bdf0uaYEohA59sh6K0hbINyZI
faEOOj7LmqE4VmGMqKLXgyZ3LXhdC65VHjd503kLhrwtnAtlbmKfInMXlAZY55DGwamIeBa/si3b
ZorQB7WhkfBVfHRiUFJptkg7ejjhSPcarkQZx1U4Jk+cJmRjuNQGrX9ld36XXbSTh1TBPKNXKb5i
7in+fox4iQcbt9aEBq7bCQP+AxJV1XdREJjMIPPG8x5KcpzXcX7VNOZAZoa0u7O8pHm8zH1kwRdg
Schq9CQOZi9PcNueQIeNX7A2NlehE6nX8zIYGgGpTwYB0q2bIXLDSM2WMfKsDmLVr4VxfjubqIUb
pQGhHBxRfK/O0w3JZTmS/n5YN8xjm1IP/dC5rTeCZYc3/vLqtj1s/KZYHQEaqJqpFRADWsb4ud2v
O79DHVMa2Yd6KeDlmHoGL+nlh/0GNVaGKjAUfCDTB3U2kbok0khWenq/5p4JxxLfZouTBUGEl/jy
gyguczwVOXwTIW5TwyJgcRxxsad7GBuB7HhmtWAQRVCe6vDhalcTZRV99jQ1lAdZ2CASwnwmDgPU
M3XwSCyjcPJ4NIMqRyGXjBAn0Fo4S25JhuxqsIpipWscoSxEvYyFHo/RjzaP4By31O9Pq1TZiPO/
vJLf8UGZParjUEaMXPFvVEimvcispCzXSNCIWZvW6iBpA7n09f5vsy6Otmj4CkdrvM+E79uanLv/
y96ZrceJZGv7itgPUzAcbshMSdZkS7aq7BMeyXYxBDMBAVz9/4bk6rLl3vbf590Hzq5UZgJBxIq1
vmGhcttVy1qMb0bEMBeRW3H9AzKGo+Wu3aXfrr/FD83u9V0OhLAHYRqmG/51kNm8vkvt3njOMAr/
TTCs/le6fi9vRj+LH54BkSCcQHWGvRYfunV1fxPp8M2/PjjLywuQ9Qibh1qyB/w4Rfw6U6UP1/3G
cUCS9oNdRYGczrZgnz0X6U0WPQWOlP4BxtmZbuK8Y6PweC7Nuau2Nktct9ru7LkBRdylwWuGMTSF
BZ0G92QPmUdjE0zV2czvvw3VZrX8EmTKeWyhYAO4jLzunaim/QE1AtudxWZwtqnR6d8s49ZPiRtM
61uhV6CxKZPgfhLgKEvKYclDuCztymthW3I82I5s3mnQhpsxUNbZ6pfB225zrP2sC1uZgGK3e2KH
g2tfAUvbbTqFYo6Twh/7KyV9lDVh3e/60G3DTgG9l290VDqpv9RirhO0CAPkzDyUQoF924vuHr29
Qp+U1E4FeDT3Tu180WMkAcWtivUSr70BQ7dcFm+XbeX/h9awdxcQYoDe8RhnxXmwSKqidtj56z6E
35LPRWYgL3Ft8pqhZ60VbS22v0DLS51KJx8p3LdxjeVFHlnrXb9C9r5FdVF3VzIfFvVu8iZuiNuH
rO7OaXqJwsFmvxhn5Qwn2sisd9J2o6s8CDp5F/bO9GWdbK5Ce5XYv3pBO/vX4+AYKErX3ObVLvki
ly4eheZ073uHjrVH6Vb+1cJoLiAaaDBOpVRyPQX9xuHBQUCu1F4AhEfNFnjHxUNYmaLdyJynXXvt
xbBWs3W/diWHHuTOrhXbrQ+EU9Te5N62ehHqzimtYjpIpkvxlnq1G1NnC3WfWhaqoGWBPJOHWS1W
uvdtrw+BSwgXe84MaltkZokb6jK88pfM0RfFatUZ+6qzlPSSqMG0on6eEHLU1LAI12JQxny21/G9
04qxPotQFcnrtogC98YqR/aG5zwAzJ7Zt+f0uTovgg7czAlCb7vMAEKiAbStW/+K1Z69jfZlffsC
wYl65mS8YnXe+5UrHsusKJAVzBPqt5dlFbjEFtusGR16VfTYihLoTYvNee/AupfnoL1g867yCeNj
IJhFQxRQmRW1YFzdyWDmXjXNT1vZ6eX0rNF9oWacyH/MhGcSidwnt4u60H9snMogsSPwfNJXlD+r
Y4PAP29/YTADMhZgV+GVCOEjEomCpjp1kbSnyybOWaZNb8E01JvPwPrZ4nunKnbz8h16Ak7EscFO
Tn3tTnft7gzrp3kNPWsB6BFS3kVdvM7XYq2d90FVtX46j1m5fY0smIxjFQ2u/25zelDgYiM39lh/
OmzYj6EBii4pgCuYKz5sjmQFKy/8g8RcqjwRo+p6L6nLpbeqJMv2BmzeqkX1ph4n0PqtBpSE3W73
CEii8rM3jW2vQG0g5CoCINvnpdIvO/5/BbK/Uczju2I/+VcZ9BNN+r/149PjP80XDEv68pW/SVLz
sHISJT9wsOuTwJCV/i2M5eGyIc+OQxmPP49/2VX/UcbSXUGE1PTmuVk0B/4XSerhbqVJE1kEUlvI
0tj5T0jSV4mcoWcBKDkLtk6XevhVWVo5vetPnm+xl1l+lZTVtp/PsT+9/25M3r5kAt8L9F8lP8+H
AW0xpC5YCQ3af9yidweyZtkX63zaYQBl12wHb7aj20YvaKF+faxXab45VkyGb8AYw2O+Tge4F9UU
E6bPN6eLb+1gXK7Jl7w3MFQodYMGLeuvD0ii8SoDiQUWPWARm1QfWM02Gcp3MOEqJ/imcMzOy23M
8iQbOnXVjTO6is5qOpFGMUYEmwYo7sme0a4cRF1X2xmSL7c9G0QOZbYsvkYrRX38HMbibiWibfFo
P7VrOV4NSG4Qs+Xxmd6BLJpgc9Grre2bbXSad7Ws47PaGtUHeMv2TbyM/cnKGkwAmypv/Bwx3sHL
2+JsG+zmoswnFLNqat65lr9/jatyfyikPz6EfX5tz1t5BB5vyQZq+3xHsnRNaRMYusub37nT3Py1
e3t3i+S5+uDaZZW0dlafxFC0qVM2Szp3LVq4LutI+Qb3LFrsLhmHTR/hQHvkct50GTqqu4Gw1Imq
pfdoUyad14EeDvto6XMAbewE/hpnQRpZbvd5gtm8CvZmfRd3ezEn9qAjOL/IP9mTO34kv4+1PJDw
htOQhJvO9fQRoFVs01XR9tUpbMO4TXXGPE/torN7GJimfZrHkKJ4zqM/qli6d3Fux0Wq7Sn+UkVT
T2IXj2GbNO6GVM6qyvU0LpENe0Nd+ySLOhJpiRzg1q6XqE8DP++uwlnPl9vc6odo2+tUZuV4cN2a
uVftORllWYnb0nPuCpTXabaSdpKRBciv7PFjE3bLqVttdYqWwBLJ2gXNl9GYOIq2+LyNVX/IwbMu
8zia+wQqvGiOE4OD5Kq+Hupm/wOHovWOUna/svcMqfS0OvIiaBfbOsiyyuzE6qx7PyjFRUYGf75A
WRy9rZRXFKbzF2gO9SSdraqPe74H7dFSZfyGIZgORRZ8HlSdakePN21NprSG9RfbW3USSP8yM1yL
lPmHeLJKJilghtVHyPesZk2nVaMddH07jbMSCrJXl5U1+l6yqnzDThJVj4BWGR8OP3nZ7B2Awrfj
GgbDXQb5cRVQ9IlVayfhmY8+U5vVswp3ufak7x4rZ/m6NrDnAgHwtXTb/Umt3ZZyZ8VTv0p5W8at
e5C7UneIzKy0VdHdgMr+OIv9T2sevRtYTvfobvt0Y4X7ftRxoO/bNp7T3ImX09b471rd/BF6Weee
lzLSi5+ofCm2z21QSjdBxjR3h2CWa1UnlHi4f/apWsj1GimOgTtDU231EOxXka639aKmSt8aUpjB
tpPMsvL9AYmev+QQNORR2GisbjjM2zJV7/2xinJVJ6j9o0XDlqviGDsT/LbYilGmViZLQT6BByhW
Udue6WUPwj9Xy8+jU7hJV1w0kZ5sGHVri05TNZWDj11IBacccji/W6Tgk15fLvkN8NlcJF0zthpd
AwSBl/Qw2cVljPAbleaEHPKj2xfzWCV2m1nFUZO+uw/VrC1xGlZi5JdwLbhRBYJ0643c0GiO97LJ
2mY4c+JJfrREL+/jBe3FaLeE4a4Jxfliq/ohzDZrTDPPzbZEz4GHXnRB4K/3Rc+JsBC8CmVsC242
XDnrKs7dxrLDZJVbuR2aHfrbLTrQlWkwb4dZkN0jMtOfsWlkEWxj2598CZNsjFxFMvstVqS59i/6
yW7flCs0iGrmvU2bISMbsyLQ88H3SVRD1AEnJ5gwTI1lexR9rNJ2siMj7wTktLIs/vQMdw7o3O73
yUbHJ1pr7g/IFxoU+H7/1QeSuuJEsFRJ1+8u+y2mSp2DvC6O46a7i8iu49talMFjDTBdJB7KG4Qr
YfPO0jKUqYwazg3Agr8JSzV/udFYP3hICd7WEl3SIdqb7j5vkBompqs8MulOBjPr9hsL998s8HdZ
YOyz5/8iCwQK6P5p9ficBT5/5VsW+GycBKE2Xec8022BnPI74yToNSo5sjCEcQFY2t9ZoDFJ8q3I
cBTmL5zDN6mc5+B7xobJz4G4QJj8J0mg6yLH+x6/gTsigwEzQmmOkRPE7ccEphnCCSkRRL9T9vWK
giTSqqnbBDi1sy+7foncJq2GUO3zmUT/2dh/qIgmLUfZohh+7za+QohA6w/bPdZYHXtdsXRwVkX3
ZYALIFDpjKvEmdNer3578j0NAEqY3c4rC8aqSNsXV9+ImGRaEOmouVX9dVtvFWjLUrKdxVHfXglQ
hTckVYt9UZUByi4/y95X3kChbAV/WlO3nOluCfPUXuNDLKr+6lkk31Qrq0II6b4vUJu3aVkQtpK4
0aaQHJf4qL2BKrQed5K2oAZc2OUiHu3eJR7gSV2uS7ugrHMLRUQalxloCNeIXZ+161KfrctYRwcR
d+VF0ORDeBPHaqnSCcvG2WBZHb/Zb+pMjXKZE6tGyl80vjzvs1Gfqn0Md2jDlh9G8IY+tlmy5dYV
WftR6c2500HRLmedqtShmCZ2iryHYkinfNuTSTbjoRLD8ifClu0h27swSMd86FfAz2hFxTwKLtTP
7Nn9M6ur4UoLpz6bXKThviOXY5D3g5NMzniluw7rCU8q0UdgQ6D7UmpxERCHHuIKuY+rdDydlZU/
qFMxjXaNGt3xsZrhGno3BPLoEgKbM0/VGQo4saJ7qlSI26KqkC8uzRIie/DH7oC6W7C3LM350GXF
Yc2XOTq5WuujVlWXNrm75KfNVTYDnfe9SJ2p1n+FWWk/7sIhiApW48kkV0eQlg0MIMaTFY+NOJu7
tb932rG4xJ5W/9nZVZBk9uLotLdydV4vRW4f3DG8bZptPMwu6MVYdCGkflE7TBowiuWY5/Vw2lDM
HItwjG9XMfRkNeOczoOfvynibA2TzmvkfVB7AvlPMZMMocK/UFnlXqgmxEIA3vCJ1TAuSVs58VPW
LA7p/KQWeZarwX2f1eV8occmPLn1EhZJ3GbTfeQvn20trMOyRfshi8atSVgB5UUX9h6MWr4ucZoH
kXPVBLX/RhYi+miKirMF/j5LxLQ7DpIzF4ki+6N3mLLhvUDCeDNE9v5UqyY7zEO+PWAmbM6znY0Z
AMqOq6S3dpCt3ppuQX3am0FgxkpUV1Vl4i5llopJRgenyLoPQT6oRFtxe9FiVfwDfS2Ie6Sy+k76
6H9QkvRni2rOVBcxD8PMZ/v2pf1OFMOc4lry4hN8tauJLJmTXaIcqtCIqf52bLL4NAV2/bXF3nNB
vdOlazGghV+3OGkz9bmyS//gbZjlRFT651Udx2nnu4+r3v4Q9ShS1LjxeogXNxzlYfAE91En/VD0
c/BWTxaSfZ1IEczIeJ9j/X93xZdd8fP3TaP+bt3xLAc3/v//e1N81Y7pO+25+d63nTEI/oc9DAop
ZL/gCYj/4CMOzwc1dIkdxR6Cr+A7eITGeR5kOsQQj3T9bld0eAQZbVhY76h1UAq54X+yLXqGOPiH
1TBHBBehrvdc+A0k069QC0DxsXW0FF8jJ1Ow527v94Ruu4e3fxBi7uUj6iMxndphmzb/oNxVFCue
3Mx+ylsstBaVzypxtRRimw8yttrhXMdNPV2DdvbWlnRyFf2TkKrCzmUFQY27Pg9D3/kaUsbMd3VB
pfUYRaLPPnuNNwQ3OU5UwMHGKSdOBSne2GAHtpVuD3ktRtknnQZJvXLCbeCU86ZxtktI4Lb6y5oW
hK0vuCBO9X9vrQaI+mGMaLbvGsjFh/pn1G0DMH0HfYROU85FUERfM9211XCuGhTy57W/TGN4jo9Q
AffvJBXlX7WNwSz7DT9oOl//ePxnWRiAWGQQGE7mx+PvlRcRNYLyS+VIQ+PR4EB4xNPYtYbqNEJZ
jOowFir3iwTvI/j6W+172+Smjr8H2sM1ioRNIqgcPCh7ejnCRf9mjH5EpPwQktQzqnrTtY6HeIWv
znEtSsstRs/6EljjYruHfA/zcDjVEaivnbSjCoJPUtiZemlq8P97b8xx/RgFuQsxBiP/+rj9vHVh
Z3nRFypOzGDJAhOMXtvP3DZPdFXO5W2bFUqpBECaDjovYfH/PPyPSaW5bOz2hvwmEwbz+0kPgNHC
QoXofbHCOhw8LAx2gIB/ji110e1Ie25Ky+kcKvlhm+/lZNs7puICTtb+j88EN3DgByAJz20eXxGi
aPhIfTZ7/OIHmiWHlTTYHTSPo54nLFdR5gefjMMa1mYK0PB86uxtGeMj+k+717+5Kz+ChQyLQAOB
wAmSPuDWvFasqKC0qw0B4+cs3iFozrqhb7LtCF43xdvZFo0rU+S7uPv2Z/jVeRXJOGZsA/+YhYri
7ydGOI/3SsS9sp4K9KWNdb4qOJQiadauYJ+ddeXvflo20+b2CUU9IqxEkPDO900fVFvaWrAN93FT
gA5g1utG965ZynZ6+vVpmnj6XbwNjUiJpxLz0K6QGE5LiB/X8qxJeexhX5/WUY1MAnuGqPGPNmpt
YSXr6OGb710kvywapTvzgux3/s39+WmwcLUgX0JIAW7v+YS2H08D4mZS2xR0TzCWFjG8InrtGoGY
rTZx6WWgGI8T2IZ8bABWiahj34yOOI+Qzy4yGQqirYn8W8G3gOPq5dLHhtf9TvHhvF5gWLh4Op3L
E03Q40EHvNqfVoqonoY33tOE7MZqjpWa+np+O+yq7ME70TFzclbYgLEfoYSbbjtEct+se9332cUU
j3WVp82+29tlUwytQpdNFZpRq0FH13cBFNkOJ+fFKyHRtarNad/YuDf4VVlmmp4Ov77/zo9MPpEq
wBrGA8HRpsLjM1l/HHlmZjssuEk+haITlUh7ngHLVMyyGTt06hgunj4Q20v0RCTN31C1EU56JwOV
RdavvGA4zdr7/RryX0dxRAYkI9TaUDZm7b6aFhKUv8mKrv/Uj6yi4eiRFPvXrlNAmnrTvDEccYbG
/AHX8raFyYy1dihSAr4O7vJhz6xzuvNUqAQsWNSbqAxMgrDSHQjwXs7C3J5u8mKmED4vTD/9WMn9
Ya8DqWVi17XZtEpGnxvUtXHBmx6NbvaHqEFjlSWeqHDwJtNu5yo69AICHVPRbO4dnQRKEozh+fBx
lFvoNmkQUPETHckDZ17SbIjbqnrRyMd1CkxTFGgEZ7n3vW5XV+MIqZnUdTMCBFh51qznuc/m+rGN
2sx/WKixmGRhlJNnLENr+Mtfz43XUZPRD9G3mu6hWA29Z2ned3mGR3MTANm+/rQ7zTQatNQOkVZo
BL/1hUdDCALFr4/4Ohqh90YJ57Bvg86goHw1Galwp0I3nv7o7bOZjHr2Tfhz4erZvIOFLhyfssrb
mYTandWUX4cEFubpr0/DpLM/REUMjAEmL9AfSDrkqq/OY8dkPyDObx4av22UR102C+trNxQD0aiQ
U+scMbB35dsFEz4Rpy9Elx/zSLlLl/AQa10viaJD1GWdRcH96oFUbMmknWC5U5Fll+kgaCZwySSi
yUpl+0gFwQugM1nseA6Wu24pyC4uskoqs/IX0K1bGu6F2Ng9OXrr8htFz+u4FvEkWts07HNNTQCG
8Gq7lkFWtHqYwg+0F6DP1VGMo0sSu+xm3kK0GsWCo1em7SpjcJskV8+ZLQipmdLeXAEU32drYKa0
O5Q7BqGydz0TIgcwWuc01EtP74RdbJJVl+nG5NTOBs76MIbOwDL6zU18FdkiMiD0US5RjTtIk+lX
oXrw2mbvqtb9ECks8/1J9bk5AQV6Ypbu8zrGF7BxbhkCD5Y4sdKElLGnb8ajVTik8c4qzFvdgEng
sY4r/JelBq4bEui1LrjJhpVPlYVnLnHLES3RLigcvVMPxOXRbYP9gsv9zaW9qgC4NJ6DhtKMpYLT
l3zvx6CtVumE9dxtH7x8MZFKjQNTa6/3svus7AhSxjgUh/0B67nZHxsLOQ9CjaCp8+24N4Gj8lPs
WbP+QJY6Mhw6rDxmn7fsRJO2tGKmmK/r3kS3mbBpXGqasKbISDhgqTJ4wJQay2EokOMzFEqFhaVS
BCsVS6KI0cCp9GV8TCg0j1z8V2H7bxKsV2s0Il0guwrRV1N22j+luo7e6RMRDNb7BRqP6PCS3roF
3QRkSmVZ5O3vwsKr7cgcEq8dKla2pX8jjMSfRNbar+H7aXaYIWrDiwnYuCvGx696vxPHTNMeCptm
7W0MeL3gV35sCHqMEtxNrd6GAQrR6pQpPyIYGNne3Ug7R3aAxmLhqxVzz82325ZjcWIosci1rBVW
kbkduVzNjYAddXiJtype7uyu6TgTFDLsTcBwpk799WjT0efHmMjFm02AIAFaTRb0urIhHcTCYuPu
LIotMGqoWXp9mmnol5vA3f0RgrsYgz5KYsDwqkjGcSiHN3Y9eyvYI9mOdTnmjeVfZ00Rein9/9b8
s13CeOts9oODDNuu/uKjihvvGpjY8VHvTq1v/cWxVwiXqo1Fnw7kj9N80lpEy8040AIQoLexG+cK
6M+JDy1GKLrgrQplUNIhq9qrBCx39Nc0X+XCYkA2rreatjai8qtT7DqzD6yoNt8g2A508lkf68LJ
yN+yXF2oIiQzwwZX632nrGUq9hewYBndUKCsg9MShznygsZa9/caH3L5MPt1jrnPV66TbtSn3UZ7
QjWBjpeulmku6vwca4s60FFL75ioWts+c7RT4CXDTF3Yxx69hv9hE0surQ9xZ6/r+xUkT11bk2qt
O3aMcP6CDDgYP+wYDdsu6YGSi+kdDQJreZaVoBsnWptETZfEsvPcIg3HfRqiJ6epovZLQWeJZT0w
VbbhazwrWgimstaTU52rrB1EdKAOEHVwljU4Q25iJ7SkPFuC3p3q4msRtZ5ilFe8TqN/vXvdwpTe
nXHqi3deYKvAPrat3/fhxQwFXdRXrVjlkB+rJVd6AQ/P8rI8WZ3flcGdULQVMn15CkOMrpRTMkHO
abOt11NUatrXWH4wgMTjz6/wxeWThYgXby+7TSpj7RNgl76cxZ+dNQdiumByaCtDlUja4tzMPVlX
nKjNi9bgtnbDkBf8JuZNqywxZCXo630Ot3eTPzzt8xAjpq0COt645zi/rTCka4aQc3i2Ai0bPZm/
mH3RFlbJ5eQeNLf3uGYbLVrTShSxyG833es+fFtlVqXrUyg9y+0v5LzF0XIbVJ7AkThgpiVwhaMS
haSVT5ZZ+6VPayZGytoGQvY1UXsoxKXlZWNYwxThwq7fghRXUXbUFYEgP3YlT8UaU0KWOaVtsWoI
ITsvtnI42L2ssOq1yrZE+6eb464eTo2BcT+gwRgG5IBhyMi60Vyyg6QO/bH4Ec6flCWBtDc5vV9M
XD1wvdN6wakqtBkxr8aYGCfdBO983zahCfloZfOIHpVa4ZQ97phqgzMFR8Dn+pdLLZTYGb6hCvkf
e8mEQYdeJg5FZuvg6A9uHdN7U/zh1KsZ59aPK7Akmg7hqjxHNhgV/tdhoKAZTmNJg5sw1RGyziEt
o0LMaDk7fx5mmqm0c9kyXlaxd2fFjAJqvY6q0JxyyZ3u9/uAmcURPP40PGXWaiZYQNc27rzYLN6r
48YMzbI4fJQtNho057AgpuUav13POHre8ATgVvCeWPsuuJcCEbZnurcAACV9iIzVPn6bPdk+xfxk
WFnm4jK1PQ/GzKwZkWE+57ix2IX5L28S8pr+Z6N1/22orZeP/z3IL58DKUBoGrp9wwk4rVUsT7KE
tKZLTettXPTg7ivHyl0vL+17CvC8ixPxcqNoOaWYalTe85hftA6NgATS6mLZAlqozh2jtLhNzUfc
HoxtRFPlZUuMpHMzSW9OV1DeRDhkD0/xywhib4arOgwv11S4JTVa2ndtoJ3zbcZyz6J5ubUv0yPI
ZM34BH7JN44irM3Fr/R4Y57mDjZiEgm/CHhz6wY7LD7sqHdnBfNIwyiG92Ui7fMGyXLkIs2vOOU4
8T0elgBzkUyqMKf+MqDWrnf+o8O664dHC3evrC52msWvPaYAQCSbXhQzItirmBarIB8THOVTuYTu
8OQEecv0mQQZKxc/LiS7txNYtvlBjL68ICmJeKlb2yyHZhfm/Ns5yAv9Ya7zOi9PbR7xu8XgObl3
LqcNWdal9zJXyooWT+HZtyGPq2XkdNbSk/wIO0DHwau+lOzzizPsgf2BzK2KlkM/WKotU3vKMw4u
qoIGE5jce7DNGsAAyIbbVMwXYZeb5UxHCQP0yG0OqugkSRbX7Y0XT/XandMLjJYSaR37dbMk2ZRT
5zuxM/N5vMkTLySNor5phpl/t0aD2wlbO0BFA1h+fYOYNgMU0GPF0Z0i75aHAM0cVUC27Wbu65hQ
Xp1Wb3CJMNFY1HN0rBu22Oa4Wm0WTxc0vhn39SNq84p4k9ddJ+X5Nzi5UnUxVqe5qKl3P2/+xKM1
z/uqYDjOvOc1M3RRzYAhnZHZ/uAVUafVh8HThQ7O1culr3E+MUQeAnjJFUm0a8iGdtshykHpmuFz
VpTqYwpeZab4C34aTVIzAs7smutVZenyMjLB+fxQgj5aCYJ0cOXYp/NpnABZbEFz7fXOyCcw45oa
dhE4ge+/gSy7A4mWneZ2GDP3Is+Gnd/YX6C3jLIc1HCAygOizBxYtE8wqLJrU1UDTIjLRgZmPSl8
GIDwuYwUodILMuSJtBQk0lQnaj0zeDMCOMbXnSMJFl/Vbc7Xx63mKj9q0rPMeqMzPOblTexVBqTs
Zra761BmXqDe0Reh2bIjrmj0N6dA96KeDkAXKG+TEBAo+OTnHi382Ex1zM3fUThyVUHbmG2jEZmZ
bqM7Oky+l5GsVAcS7ZV26S30RaVPXvhO7qgD7keSaVCFvUej94l4y/yydL8zAljozDVkPaKD4UR5
aVCquiRfJbOOm073n4J4KwbnyV/roL4JgoFmCSff7SZl/aVLBF3ZkR2NXjQJ7jM5WGlUIyB9AJHU
Ur3HyFXleZqJDa39Hb5Uxxu+xLjsB/fjhLRvtM9GOS9NTHsY+so97P6MsAiBeUDBkSiaTJNT4myP
Z2dmljdo2tOFNy36xYUaZmo9fLuSl3s59BUAcSqEt5nLeg43Nd3RmG4xPVJ4Ifs3i7ecGvMJnCWM
GWy3eU84No10YKdpGmM0XKATzZHK3XAbJU0hWco52WJ2syvk8MeKhWpWJc2y+cu3KUtOSSRCQmb+
9ALBm3Bq5em4bqMXJo472tHbuaArZZdoaH9u9LZnsXuhh9as8tzaDRw4wRPx4pOWKbpy2sxv34Z/
oAVlbM4cwRxf/XYgMdJk8Z7GFtzsl4qtLas9pJFs28/+O/kSsOQL0DhEjgGjaWpjQMhpDEbfPzR5
g4YhKQasBvdzKWgUkygNi7e8Kd3cpHGFT/vV+3CpzWnNzwvO6iT7SJKJ2Szy3jU046HVOBfo9Jft
rizRFExt0xyLqmY1QosbTgIc2AQ9CePP7/qTY1WXeNrqMPoN8PWqoDfeTfhW+6Wrl/MTrFwoOATw
ave+oMsIZx3m+cpqwLta3wyWb1ZQvQC8FMlSDubcf1Pd/VjbmcMHhqvhKd40B2Ph/ognjPPaWXoK
gapeQmMFBsxZUAewkn59qFcAOqvJphECxwKy4t/AlPXfgYqaLnxRRir59xyx5dp16dBnvn+LJt/M
7jgozE2daaXKJPFHn1v2LTj++lx+hBDwazJ/kHJx8dDhzHP3x3Oh0Y0LfFvl93QnJoyVKF0I0dMU
0Txr70idfzfOPx8QK6IxJESxC7housF9f/GyGG0HIVd2N6wtG0Uu2fEvUI0y1b6t7F9foGNgu3/o
HXOFYLcvMjeX/vWvgcy1rvy8penL3beIoQu6UNOvOPA2IU6rP0XLqeqzfXw3a2+rDs3cmnjujYQG
epTQRfM3qNzrDnG2KaUixHMYEzB1/2SO32Lb0uHmDXf1y6LS5HWs8XWWGXG9jJaSW1D4CJzcQ+yx
OZBaWIU5kar3hpmOVgOV/Uk0XifsZCW0IGke+oGPsz4y56bcPNej6dgLn9W/hNlfD+vr28iNM65f
AWPCw05+cl2z7w7KXa3lppikiUw0UuIO9pNo53ebFc3+b1z+/+54gk7q5vENeI2DV+BsuJKNuJE9
33zb9tbcqHRsGqgJdP5Tmf9H0JqwgfzNMxJZGHRt938KB57OQKKXsmK7MVkwSbK5G6GsWRf09DAb
xq8H1MSX76YpEwL6yXSbQY+C+PI1nqk32uKOu5DnYWuNUqRh04Tep2BkwfxuCf58KG4djUNwh1Pp
/9R0r8ncZpvzID9/SUUWATrCPHKHhpdfX9U3KcZ3FwZWyKFonoPPhxDCA3d/XPC2DS8TlsV0Nu70
U5+OLiJrhnK28eJ1f017C4eedlMOthonDa1vnCBRIldOc8lujTA1TzvZg/xcuT7Yg/22ydBYdef0
A4YTvqGBu3TWLaVL2ESaMtBkg+Z8leu3w7Gp591Vqd3ZwdQcolEAtV15q9N5wdv4hc+TAcWId4so
DaPdtcyLJUYyMy9B6YCJVEg1zik0wrI51FbVcyu+JSihxdeKRL6kFWTodNJNgucw9lJqSB7aAeVZ
NC6hm9LQpAF6ca3/x955LNetZNv2V168PirgTeN1AGxP70SpgyApCR5IJDLhvv6OfU5VvTIRt+L2
b8TpHVEiN2FWzjXnmAy0PRbb5g6EGn+AEcvXwZ0zNtdhjvTr9ekvWI5yt5tA9yD31aNqwbUBfIy6
MiWV3lQ6/pvkMfDaBA7+5yDzx6XKZm3m8wV8cX2JB8PkDCfOFrVPqUfY80+2hAaYFEy2FWWeNAvp
8PKAnt9UzavD2Bs5d/6qIlecKt80rmLAOEl01vXPc1g0r6MzpEWtW2RXFJiALUNcFSrss+TKcpzN
Nh7IfHn2QzREhOh3+UBgClPgGk1b/8K+4brRYgY0bf+uVyNLhJdSoDaD/yZc7kb7ggStVSWtxdD5
e+XoOYZnz19m+4flLasK79x2zsRjF0VVTRyjA/POSZgHx6ISwPTs0nddv/K7TefF3gCJmwbKxJQw
mllemKzums03dTSqEbRbU80lp+kolOxFIduOB9ds1PzpA4VbizRzGbgJ5ARdK987lBdDx0Turiu3
vz6LBvbhuX8Ttjy3q31XND4p07/OWQjf1zkRJNn1pfPnpdH8MQ12AfAcJmqCUCRrJmn6rcWTLO8D
vg1gxmAla2OKXniI9+Gz6CKj2bclAP64yPP52VtLr0rXcs4OpQuXuDSd7dTKZTqiZPRPgfTthHRE
cReUqjHRjCf5knFRH93cI2bO3Vd84phu3nOz7NMlskjQho2jDhx2kZTszruEwvzR19yO3Sz8G/gY
V59uUfDbNQ3w5sHi7qq+1Pdb1Shzx5WrdgBlnIYr1m+/MEA+25YrLtI18ks7jWrnjUjQeF/y49Tr
KC2iOXwMRDGw1xflTxK6WdoUArSk23Uwn6PhDF+i3QN8YwvcCUylzKFrl7hVF+xn/spTyHnsUy69
PuB7yH4OUd0c6sVqoBtGlbcvKrN/FrQTbXGDRAPP1+nz13nZwo/G6DyO8rp9mUO73JkYf88UrRUl
4TnDuXGR6fZSjXS+VUH2iHhY4ldSTvTTYtXDecYS1tMET7Pci7UzdtbYqqdxchEceBSk8Oz12RnB
9cdeO4dJFpBZD9/LyY7WEw4E/TXabmXtei0Ux5yyLVZ8zV74K1QeRl4jM+S5jbAjpK6lqsdlcmrO
SS14xJEcepKFRf9hVqO4gVxsXkbful6hmXfdoebTfF4YZ2/NoJ5OqN/Guawp5khDnn4/rZn0eLyB
IqFDAF/h91kM8y/M4ktil9b2MY5VDz40E9gHt23kyi0aAcfCIliYEvKvl7Ovc8D7piXKu9UKeBBz
pEomCKfOGXg3uGu5DHJvC21fvKtPF6X3zZvXL1Nn2Z1rcftMo1Yp0qJZxvmCQ5tgUe/s3EB1dwKq
wPcVEtK+MllvE1/TNR4IoHtljuvZ0I77wWa6jx276Q49QkFsm616XKyufqQjRZFbUSp/HYp1eJcL
XKB4WPSSZJYkW1fx/bFxDdHcuPGWYkvcJZwfInssmgQcbPVRtWKLWfK0b11fDrEQk0X8zw1PwpYh
UWsTWBr5u48x9JebCr1/Yu0AlQ7RR8WZNgZOpDq/8UOD8FJj1dGHNBhq0pD5jIxONQ4P/uxDtbQH
30+icguOyuqLB3w6eDvgor/afYeZWS/WoRKT/yGd7HXmnPy6gagND4NwqUUY2vzXygdyKFSg9Y4x
cH1WMoJkLd2BjW2dq9gspunkRzijB+ZQK86DMXqNOhV9OotwXip43p+EY7dfmgs8nYLevnUxFhxM
3hTpsAzqmfnSiIEWTDeGHOsfmwmb0KEHBWcWcjIAcOJ8OE15IplVGaIHebV/DFjMJGLsqkPtafmK
t8vh+5/ss2V2xNx9Z/yOLjc8RB14Jmttoue2pWMqH6uB/B2PXI7BREg711Rnqd35oRsz+SKhwnyB
sefhYA/rdOfCedrhnZzvLUfpyyKD+VSCuiD6qsPukPkt5MLBx2GJ7AFCkCKaG9j+8nGzw+I1RDr5
PmyheuGFnx+52YLbzTIUHia/3ANR827YcMPnVC1EwXBbO4frXXb7LTf6hxoJ/iFfegFKnrDqXs6A
eYXSLhFcb9tuZOTqC0alGnWg7V9yZ4tantktsN6ghknJzi+ZxObeh1PuoMxL46eRka2CruG5WxnB
sFqYddNAI2mHN7XnTIHamT2MXQXhTWQ3syHyB1SW5s5w1+6tUfKDr8F/r0rrbWyZYCodVHdLVGG/
9IRVnqNe2D+0kek5aWDJ3mL10a+lPU3DoSAp6iZRYQUXl0aTcB+ZbRed2yIUKXtcmjIm9t0phMUW
1vqmoilunay76w32/ZfVGAI+a9+c1TUuPLHosRYJ1gA8XHvvLK7xGODZJ6lKXq3fFZGQT9WVO7lj
5bsWl7ase+pLZOdhQswyyzgE0zhuT2vYEQw8XEcPM42GBUJHzafWz3lNBUDoyyaxrlybxGt1Nt2i
llRXqqiVv8zBRhSzN8F8YtfLrHS2GBHBj3m+evNKTn+S54gUyvMZnPIOW9FxUn5w9uzF7KqXzVkz
e4rXZTCpALB52Jmn0GUjcBjA8su0mEZPP/8JYYHb00Qylrj8G4KRbrQ8lw6umdiG4fz4J0Nl5qBZ
JeYf+JQ5qpYusSU6/u2/MlMqW1F0ZtE1oYx1Gav7ZjX8aHP4+DtzaVN0GorJcGkJ22vvlXKrUKWr
D5bXRmAfe+6HkPVmooGHtKRsdFPc0F1AFKXtkHmTTS1DFzvtyuIn0FV97ErX63c5i8LbukQmTf+B
dewDPw6QxCppnepcCtaR2guob5jZfvvqX9jGASlHpLgr1xjyhPw5EYFKHUle6ND3meXsSK7a2k4Y
4QqjT9jNY0Wb46Dwn1bD7QMGMx2uZZPwJFX8gR6W4VJ+oVtYVbhzsvHdywdrgZrSBlZQ7IRNZZx3
axmTr1/Z5bbZsRrgdOTT9GPbivw1L8SPHJr6FXw1t88z1o5dFmbyYPLuMHlG+JLtV7BdmtVu7qRT
6v1UyCgRg9hovMKlKeK29dpn2TV+KqW/xpr0B49XUiZfKs+2fdA3bPHyJbtlwRhSQLKM1yQ57xr3
IRoL5znAPyTTckLq4XLgegHJW84/rV7UjwIgTbgbgyC/oV2uf9bDqPKdJpOUEZ1u8yAmxByd2r4a
Ursbmn09ZB6HUNPaRaroL3VGt4ddL+7FFuwsgTKzu444FZH7zqaPTgf6sC1kwGNwD02bmtE0UAph
+f0d9sEZ56KcqQsbZ3OBHpNXieuPk4gjq82wkOKH1KfR54fbrWjczxu4wp8Za+/hULFeSyX35Ayq
pZZ3vOR595d+3dAexHjBt5A98dIp9xoqQ6I7UbxVZW79QHhb9nh2aHkxo3ZPp0r1YFSmTKbWL97N
rn1tKoxgOee2fWBn1XcgBaqPPafvvztmJs/adujXyuRSgchGGz1nwuaHzk0E7pL2DM66zn3FqeQ8
zVb5VRdO8KPOcuu9tpz5ZmJxm3pi6E8OivEb2rtNn0e0gQZwKnO49bPMYWzl2Xi9Bt0vt76ehVcy
xLy0F3v87CfQ7zsKudiDoiX3QG29ruyTUUI/YdW09WiFwVxZlE3xGIl9o6y820aM9mdRFKqOCVxZ
XVw1QUH3FX9vgvrFNVGsgri0r+2Abix8nBTP8PY+t6JX3ygX84ukFo5j/uC9O8s4IiM8HQ1V+6kS
lXEsB89+vdoGoIRPtY6B74l7j9abTw0dgLcDB899rzPMUH3mOTds7iRBYDwl14ybLW+WUYvP2lYL
RRmojBMc4Wb5UmrlXuGe5JimBSLmz4ml1RSzkJt2XTURiR4ARfNuXTZm+cCbfoEOgcjfBoW6uKTE
Ocoyjai0yQbD2xlDi+XX3CbvTY1N8z0Q00IBmDOmjWkM5p2eA+uZ5VoYYQpihIt9NRfNYWamOvPw
6+bdMhQUlAxLxOSJicPo7xwy30ZCfRO2orU1PbGTYiJggCGFiygB3lxUbj3t88lnk9LWcOaZ0eTu
eoqdkmwd6OZLPKfLtvduhPt/b/fWPKYcKrJ6jLl4+00k0tJ5sx4M0wa0c+9rcNtxbQ2l89HgGjW6
ZDLCpboWOXX1Yt7WUAT6KOGwvbgi1lvRjjqB5Gt6a1qwvgqhYWHmdte0m9asrS9rmNkOdT2a85d4
aCbEIRAFuLwjvZeaArz3PK/dPk9nbhW2KIRxnE7G0zL0vtrnjGrdSRfaaH+Pw7hM3q7A/tQSGB9Y
tT1TmsPq5QDOp1RdKldK0CqqRgUR0zcXKGOpScGBjWB5s0h+/F+tEQUmn+NYkVQH0rx47x5LpuL5
T63WENd9g2qiqzJqW9kiLrTxXjf32AWuaxDuwy34mRP7XPwDtuqN+22wxqj8rsVcGEXchehcBgfb
rJp93hA8jtWbLtATwhvFPLncmVVE3Vyi81EP9WFjucVvizde1VefTqg7gNVeo/TaXSC52AblCD0m
izHB8wL4/dlRnij9nY9PtXTOptbD2mNDKhUjDkeHfNj/kf2zcen1aY0J6dbGy8XkLiKemGsEcECF
7qFUQbuuAhF2QkgtiQyTEJ7pQ+2AozU7MWO4iZAOuj682Zj8wl1mNH7GEmzKIqFjyx0idxesm+Me
WPu1byLUzauBuUbFdk/2DMwb984Os0n70+yudWSY34Er7Hr/Wm02SWwqS7zZA7vHjezgHyb7M9nH
6cHDHHtEBi5vejNzKLPy9W1lrWu7I62JV2uK2AMLo3muomUOTgMTXBA7nVjdeOnmujtIZWJiXEIx
09oFr/Sn2Ezixpl0ocP5vEd1qpxtfRppWVyYD4xmxwDKATGrhOcdpO+qNs3acPk0tmxZoYLk82A9
hXVZe+lcdt2XJEBOnUk1cTKgGXfiMCIrq9gxTcgRjL9XTz9zY7kKLgzUdpdsdZHviWlNmbFvtRXi
zbGBxiWZ6fb9zl3N8WiNffC9maCNjUmQ2XmfoCeWHgfUANppG/qmTm3T0+od5wOuiVgKTHYJlo6B
NKy2bGxFaFt3OQfvNnYHxvDbhX3bQs1UHeyC2m/ORj72ONm1R7YCa51ocW7Yqx7TsPMiNlKGKg7E
FvjFBOD1Ywdr3XEQzVAlGr3sc8OvwLWRRY/aMPtrXQEVn5ag7ZdfdupGWRjtKqwVvwy8S2iHlchv
DB7D4w/OlnPxGFStvA5djl0emWB8YIaBV37yiHTWgzO51VNPgcAtLsn8Zy4tPvlw3hbcahmYPXoO
yiUWpTm/hounH2ZJvdGdgMbNcjgA2T5zTZNVqL3oyUI9DNKo6ueThWZRpjPWmG+z4xIj9OrRPRII
r3AnSu8Z+E+/V2Dw3305WnEUYEMsZLNh0B+3NSZxtN4RqaSCEI7IRKarIXcfR+UUUTHsS8xpY7fh
Bs2zmcQuEO6rM4LDcCK6YLX3LIhYs5oOucI0n5yJR69B3AGSPwQ+HTv5SKFx3q3jraOFvsltC4iw
6eUi2OODEC/zEihMx6rjp8QMEPxwZQGkh9Jh934wrgPvCMW3ixmp1xJsTBbhRqmhXdDaEVYYr1BL
HrYWASDefCH8XT3hr0sdsy2hCi58Te7hpsM10sLWcMTveSy6nZ2NlKsqb/0e8LSYLovqpEhpNA2f
RjBqmn/Oo23OwNJzdlq7v3XgWF/CoqkDXEIZ+WppZdHFMAr7c23K+rzQivGAVa+CZRTaH4RidMea
gVJU6j7HSsISdEGO6Hmt4P1Lks87XZRhw/NXOs2lsuzV2yt/9t6MrBDLHcJV7aAFQLwCTNpa3+HR
5Gvc4sO46zGYmLsAOB5ngsgm1DBkJl19MO2Kl9pb5Jzw3mSqYzxPC0cO4fVz8+9nZ0aFduw+u6OT
wnkfMFnAr9bNd4dGgHepwA0UJTVfsCrpsYBzxyXfyO+5MYMvqsfFSAwmj1upSfeMyC4/ulzTgldx
U6eyrIN7pVV/Vt5A1IPqkhtkgeBoZGb4hmBcBlwGuf8pbDLji2uOT5Nc7VM99spOqimcr9MalCkv
6lB4AhaYx9EpOj/dIoPBifaD5QDsYWqeCMuWqUTbSiWXupsMjqd3jC8UNq19gTVwtt6LbF3eI6Dc
sRi1SXLSq3dt2GS/cRWbqeu56jVk3D9YLjzGHgP6O5iG1YuNhQ8Ox/87kZvwdmHHfxCT4q4L9Qf+
ZPUgtLlmJNd70+I+2OiToNmDq8FtD7wPJJjMcHRSkPYXRDTjZh5s+a1C60jDhYMKfWaQOBdaj96M
sHGfq8Khd9tF1KcMo7PYhGG0BDjztWrEf1r4BHKQ/OQFVbdTygqcENM7B9q+FU/SHXvXu1d0hvKU
H8Pwak2SA/FnPAILFEqqQAX7xv7eXXHSrIcZOiR7Bac3F1WcTF201XbCx72q1wyWjfflUWxSH6s+
bJWbZK40lZGGk+fOkodXjZmFlRb2iCqySt9M8d1ZG2NjaK5lImtfmstJrwsiZgyH0tu7bjeHP/yu
UzxUBlE3Cx2dgVfQO8qch00hNVY/z/GzgMCacCMzxmOqWolCc9PgYof2sE6F6H+Z1PuAk2KfiU+P
flTq+qgl3cq8xiwkqPxmt8E1OLAFyat8M4fHyaFVhd5VZ/GlfOvDmWqYlD1syLmPxBA0xzu6ZEcI
TNSUhPBITOHocfjU9TZZa8zfIso1mXuXkSzegDwM0zEjJVlFkMXW60/i+rkZNYciX6Zg+KbhMdle
fC175/9hhQ98elbVyHn5Uq1j1vjJAkwlmPb/YTv3z/kQdn/kp2liYMZkKQ2O7l+W8Z3JmaNaRPRl
VoRI/rr0tv3aY/skHZAYx2kOrxVOZutKG8SRbPBoxg1rlDFRTrcEr9Ufe67//vv652Uv31bAmp60
Kshidof/hgcsvZVkUl4GP+teXPcs7Z++j7aOGi5Eo2db9h/2lP9sPrn+i6S4+TSu0WE2vldSwD+6
EtAMQ2USl/jV/vkv0i1/9V84XifZzI9B4Wo8cJO5GCQ+yopd5Z+/iv+FOfxHxJHHRfn30Mu/gy4J
kXTjx/iPAAgK/viav5Euo7+wPCRrT8OB/wfJ6O+Mo8j9C0YeCAFkZAg+073w/xlH/l+8q3ORX7lp
k2ih8+/vjCPnL9CI+NNYeSFhXvkL/4M6QCLn/7zYJ3XFfzglyBnjb/q3ACcBENsVtnZPXhOyQfDw
TMhOTYeNxNW5yQeP5u2etHM/z+tPVnNQY+trs3FoWfNTT9FyrEdhfDRBwwGT5sO7DefZFf1a5uB9
fAAMoxvcFc00Pq3VVL60o8cOTE/lqc1960cvMtylVVCdwYHuSBgPn0DequNiUIYKeXOm6xYRYPvC
KG9A7M/ZG2ZLbT9jqqjPvE072LxOc9DOyMCrutves8skajIewFULvncaEXvLFs9sa/hOaht5cMYc
y9Ioa5b7XoTNQTQhLYIjfV5oa4v9uBg6Yi9Zm7fWWiJG4/+joLZ3hr0dWM3B6u383YrK6M4y6gdr
4YCT2dYLk3efWjT8xd2AsBGbpOd+O+vKRAkjOQktigAS2UrFbt9ywddh1SBozfApwd4cvMYUP9l+
DXtHEq8YSiDF4NDr18GtfDJ9NCweRLtUR9bCmHRpBk7NYLUSBfr9Wx+WGfNJMT+qvty+onVe3zkT
Oo85C8kjAq+8851qeSRPiQ2ZcXiPYKcvnIOHz9bRS4o0EezF1EyHgIKv1IKWH7t11+Cmn1lR1a7+
aUROXEpvTZxIXGAlnFw8+TtNOgi7eU/7kpfdtrVoTxQdnBgl65Q3OfzFSQ6HYZi83zkTPacuVSJ2
u/MBT312sknPPxBh3kAVGVV9prU1M3bwt/WFTVL1lq9l9D0YfDKKmOYR1eAQimkeXqLMLW830zdv
59FEIdCopN+IbI03lTabZ7d3xYEhx47imQjPER5xUMU1YPvHbQ3K2zx3t/0aBIikhgiDJyLzFucw
RR1HOTrTdZtsPlDzHJz7XPlZUm1u86Vx+dxl8EiOrE+di69gOrbCRz4Ig/J9IH5Bn7DwHhnFtuNC
FeKdaUzOxZ69q6Wzz+8xb48v1eZECa6G5tQa+iS67Cp1dl54Zw/C/t5Fln875G59IkcijlXVcBxs
kf72s1t4942YL3Yxu1yOgzwapmLQztVHoZlT2AnUFkGALPhg8/TLG5b2lK+Cfcjaeqd+yNx9ENIa
s1Km9ua49dc6OyJPjNy1vwdh99JPzvY2jmLlENmZj33h+x3THNZjgmWIn1eCwl0xoXonMw7fDxZf
1UOQ1wPzguNEX8wHxaGb+KJ8K5vXsDRpXnTovDCnur1Q04bDxHFggWlE6xD/+nPgjArZhEh1TB32
i+q7Ezgi/9wzu3bY3BKsLW2HX7aqH8mPNk9e1hz9dVY0LGzdibGREYcqR8bSyPmu+qg8BViV94ho
QxqMADizbqmexGi6vzZEqcQBNZ5sBWtvtIL6Hd/J8hp0wngUdtsn/EIDfNBFzYKRg/GDIReqxvzh
MkhOY0kU7T1VtYcMXfqWgZRqjuZxyrLpnWZB5BpCu4+VSWigIxM6Js1sTnd0H8kvR3Emhy6aomcH
B3S8ZTc1ljYgaTnhu4JJI3CHXEuD8d31+IjX/H4b+/pAVSsGm3X1gkROi38dzzD65nAxdLeNnAl7
rcM0iqbXnH7rKm7qiHMeoDMec2PJqKbb7dJzzryF6E/swjLeK7uWYZznHFPKJgIW6Q9ASGXnJw1V
dojvJk0xHMCAhFGuV9X9Z4OH/ZL1RfToIWOcxtFb2phNo3oslVFjiemokRLjh4/j4lCZXvhg4q9Q
iUCivqNZxEzCrN2amPCBv2NnG71FvDXuNqwa36DVltRvTz8iEppH3ohbwhFyuhtzt+RSmqubsfKx
069GdNNqVz6oKhtuK3MeOEmWDduCVsDBp4TOipAhN7sQO28cnG90CdhHnwbBnczCfl8slf0Lvoy+
nSF+fLjOcH25sCV+L9qmfCUFODUx5NJo71RRfkAaRepa8zkxrKx4oOHgas1mYp/yYXk2NR99V3hb
uq6KmvDFDi+0fbFTWpq+uHeCauZCg64WGa7Hjt6kQWPNHX3o0OJPdbSJ10Zji7FEtSOkuD3Uk+Pu
xASIhkywuSHXGJ0bezm8/aGf7qwpt8+Rldc/OG/V6Yxxjrp0Xrclt/gFyoU4YhckZFkPMvpe+36Z
tt1svlOWmx15MhWnTNnpavvew6Yr40tgYzwLUu57NjnjvVV2zclzDfIAGMQfm3UOX/M5zPaWOZjP
xVQiB04Bi5eVhd/eKQJ5J9fhs0Nf+TI3zeNfS7Vx7l/cnOL22Uo3XIuxPRoXrzNt1LWOJQQ27yuC
yYitTuOraOvSfGTSlbz7qyp/0R6DSFxpdphJ50TqcciH5tgX3NLxIoK6jrdRIggGWTj8Jh1Wn6am
sGNgC8ZNyT6RfWz7ME1dfVSe/o4qDCq5v4ozIWnRz1r531mtfpiZ/h0023coD0+dxTmftJHg3xva
k0Tv2RGHfbGHXJxFEQQvk6jtt7qauy8gS8s3mfGFU0eX7odfrkALzyLnp9BnMYzDpA7gEdnP3zJq
IQSgjZLO3JV2r1zk3rK4WcgwoZAsOnwY1LD676Of/dZYYUMyyDO/OKxCNoBqPA9J1psHAlMCEj8n
RFocB6P/LniAMntFE9GXrN4PNVn2M1h9ySmvstm/OvXFytfurOnb/O6t3vDDpJGzeqDnvLkEhWfJ
FzS/Ijs0VENCe2QjiOILJsCrfobFMhqv3pAtHkRqMtHYjFh9n4agdNLOMFf8KH23n/zxG6TdOZZL
3qQE81HCcvcbx4756JeCEGar9B1/8lpyETBO0mlbSvdG04WHJ8fovbjGcPCG7m8cmUVeu61odgXM
gzNvEFJX9HXiGWqsJO+s9Q4w4XAn+W2eN0WMpijnj2vW5iwj34hH19AHq1tW5NPruAVzQpOLdOSl
LE91tseyTei0z9QR35ibYGovDyN7vmTN3MeWuvuU9s78tLkkiLH+ZGfZ2uVZmbhjrAaeGRaqGxjP
LLGxnP/QDl2AKJfrgYKSEnVvpDiG7d5Olk2/mzNXLFBDal5kmWDrz6/5qE1Bs2pjtwcoVuZvVyNG
JKIW7I7BdjrWTz+kCfXbaOouGL+0Gwy195oN7FNUUg5NSXruj6PJ/x7i/sMhznY4Yv13pzgaQVTx
f9KPulf4sP8ByffnF/71KBdxKMOFYaJDkEx07Suh42+4WtP9iwkaj9OaB1QruvL6/oqrdSNwtby5
+N9gCXBuYzDGFayK//d/XQ8wH/dlwJcRwEFG/p8c5dzgX4IbNBJzUkR+D4i3AfT/17CECwt29JfA
vtkwcOfboQSGqrK0t01GwPHWUBS7iDbApjOFHq93QE/bd8NufOtqrjuyYjduMr73HYikdp+Tb04C
yqRu+7w7QmrTZwK2Qeo2kX8BjkhGqBsF0J3cuKgyRIt0W/+Zve6C5yFSaIV9ZRwsltoxyvGQ+OO4
0ou8WXt7GMouZiHrHKohyhK+7yUuvPxYl8Wt77TyDDxNkB/KHudtuF/gTAd8jrGLQHxkgeqATA2x
3DX+GYUzzXSNWTMffmrPmlNdcf+1k6wS6XTrbSYR4WZlpri6vwrDp2m8GQ3SXBW6vLltB6/nMNvl
9gHDZfctWqcKDa4u061xd80i72W9km/Ka/UhbeXsm6ANE+HRtuq0Pv9+a/EEXQcwh10YHVdIHE9B
XvRpa1nbkRdIhM6GpDrj1DvmqrqXxCuSYay3HVBrK9Y2bhwXfW6HcuikeQnjfm71wnzfjOe6DG7J
xmbXftwnfE/zTmXBgeDvUZCI4wB7pYhE9Oa4QHdTOzMPrPWtxCvWN09NazKp6w8hahwA7IbTBlt9
Ij3D39Ho/AlYLXWWpT0jzZYXIZEEHXvZ9Vuwp/de7L1tYL1e86QtSaCRNPKPURad1Xqd6GqQaCXw
prfVKTE7mtrbjZylY86Sy952c3L7U7ue7L6oXoJKbKfRIgcLdofwzmJ5e6aDNR0X001BRmACCxkd
NGnFAf7ZLrKqH2IR7mUwwhOTK7Qtj4FeMwGQas8PhaMpNMaxiNud1uZqeOlH/y1ctpvKnhHiJ9/d
G13JwAs77xCI9mOj1a4alHuADyKTmXf6DsKrcR7s6Je7GVXKWtJLuSZemnGJ6VxA35A5zsqq3+u8
XhM7p1oX22Iy4XlP3JGpx1LeabAr68fqblZSy/GyGPUnc/iyWzCncWCt1iOzQJtsWxfCN+ZaKIFB
pkEuQPVsLrI+Z8SEguAhrS0Jp5nFZR0sWep345SMwMkOFjr6rncid++zfdtnTvUqbT+/7Uzan53w
M2dZQrcd8XpP+MYL68d2TOhhctOgKUt4dHUImd0346ou1oMoI/lidgvY2iCqn7YgdFPcbLejks0+
rOgxtrPC329451PPNoNdt7BDUbZhPpS+3HbmVrdYicMCnYhDEn5jCq+Dyj9ZtswSCrano23nJwVt
94LnXacQHsWrxiWz12GG+ELpUOLn0Zx6czsAZ+jxdXiV+cormYggeVXu3GHbq4JRItIbhvOt7p5J
8KwPGbuJs4UbH1u07xdU0xl1sQNmMqeLavHyNF1NccNY7/lW9Q3uB4c/aNzgk20OgN9xm9TkxHGs
VF3YnKaBNg1NuCINNj5PsY3eMSgayl4c8/eCGTpdiPadoVxQC+mrZzMsT6z3fSzf1Fm70nvyMyyh
s+lcXYOMtxsnxdR1FzboQ/SlVfNUrstDZumHhtTn1YJqHdbS+NW627qHqH2RKsDGyZ8fAzoK/JU5
Bl/5PqAcMWnhdKRrBvL7ekRkX19+DCQX4jzcnsfepmr92uOJyIJZIdQqIUS37uyyt1PZDVxSrDZv
Ean3urU/osFhE1vCUJ3Q3p4zsDtJG0Q7vTI0catRqDb8moBJx8G2ZneevJpsG8s6Z2GDEbixJ04p
LE0xvohrbDY8Fo553zf2D99Hbcnd6sSR8C0knRgHJUzzZnX8E0N+98LJ9BunkDkVIvjlF0CKJ7gn
yZw3L7alL4GrsGiF9rnsZRt7fd/cNgF2flM+NEVGBINsOHii4beUbLn+i70z247b1rruq3wvQA+S
YAP8l8Videoby7JvOGzLYt/3fPp/Uk5OZDlxTs51LpKRxhKrSAAE9l5rrlghcLOXvtzTKY+32IAT
vx677HwmYnWPoVQixwrUIUvoqorok5qlusdKcSizwjhbnAQRnTnXu05mw5bmPhTpZbmv6S9ft6lz
ntAJhziDiAsEBfPZCDM0LjYSgdy+q1ISppyujs/mmnZrw4F9oLTB3rk3oWPweony2vmYpdMjpJz+
4M7uU9kj04yIM9j1ZjfCJZm0XVgEq3VqUMS8D9d6COO6tqz1g48XHCMCr7PNysuD2zJZ2FWi9p3q
GMiiY2V49bUPvUIlTuP4SUDuYi3s+6MElsNaA/YbfapzYP2NTxGxOXsam4U/Ss1GFi5zzBOm2MeL
sHehOwoA25XwkAEZ+9BNPow0FFAhy/u5a89azpHAr8NnoSGzz4os2OEVXjZW5Rg7u8RZSz9QP2G/
MDclavPNwqq6w/pbbkcSXkRByaAtuvfkggconEOpoZU4cFKLrcqbKLGV40MXwIRiKqKBJiGkZvTl
8orUTDWib4zMdJ1kZZKjmjnUZhkPZPhVpKi9F/0I4gSV6dzAdeOsX7J6Uy1dKiz2G5JW7Vt6jq7T
fASeUyzFCTwmfWqPth9dS7DjGcARqCVVszTNxb/b66KLu/lvtte2rdiJ/nWPxPsMxxiJWfzD3vr7
T/2eBGFY7wwhLZoewF/XXsgfW2vTemexb15pXnKlDtJb+X1rbdIKwX4ncUCCLsYQ+Z+ttYCSLfiF
pFh/z4n4R1vrNwhOJEtQlE2DXqkriB4z19iL1/036kjI6ft+uixGAQB3RMUA7B5ajZe643BDMtF8
SibKD76upx2VSGt4n1otr4VWFfWHV3fvT7BqPxl0X8ytNIfoQ+qUsB3uyOtPQ05LlaqoH6gYF8Zl
mNJx2fRuyattGiiCbobR6j+67ObjTZNLYijxo/O6gG3jWigf3OJJdZ1+xe+IECVlmfF+sTXJ68mx
g28GaJ3pbxq562nrtXt0vX8WcDI81UAEdPI03nziGFkp7IfuEnhUGG4dEFjvB84rYkf1k6IAKZpG
so2p7qBdcpC1zKku9uziiUhthrJ7ojzRGl6sVfYWF0GJki2PdGxOjZ1ClSkJkEx7TAGI09otfhb1
0Eb1Gbgse/LjVnMuSDMf8v2vn8OPTdl1UHDe0l0ehMPYgHT345dyZw3xWZW1lzBi1UMZSrIRrZQd
z6Yq+umazpW6qwIje/z1ZX/sPnOANFzKeUSrmYxF/rZ+rFf2fITKoVW1YXFZyMW4BAbUX+K9BK8U
RA+/vtJqfX1ljX25EkdTGs+IBNYQ2x+vVBEjsdTYIi5Z6q3P0OBoSQWdnM1NWkW+XsOp8YQ+y9JL
BBu6vxs0b53xfEuT8zQUc8sBN//28niRY1remG3WwghU4d7+nGbrZ7CXvPV53ZSbWefR78esfmlS
le431J/AxdRsnU8O+k1PjAnGjARz5HsE/yZBWnKev1XaUG11DceIRzqJ1RxsQSzu3/Ts3+bfrR5t
2vamgWOaDi+t3B9vn+70dmHbgXZh9EH+OUb0FG7oGHbUdmkLFuGJoOP0CzwibHJLDbcFQUbsUYp2
nztCt0pvJosU+UwyfIuhfTwNNmXJ068fMXb+tw+Z9jKDiP40ayuzc4UKvhpOTkOfBnSPuEgsEA9K
bjsVEZuKoVntuqEnjxSnyQ2HObsHiB7RiTCKfWs21T6jbwySrs5vK8D908bNxvDDmOTlcaZFuans
unqPxUluA2AkHtUAgjNQuiJrC5K2uBzXZI16zdgIQ4O4DdSaKDnMIcoPWGGyWzMJrylnCnJ4e7e+
7Ijt6F4CPJw1y8OIZ5O1weoXsn9HmZxna+5HoKO8j9YskAXpCmdvPUKBxJiP6UquwSHjmiFijKSJ
LMn0tWqxkfWQUNYebeeSLlX3tDVN874GpQqkz9UIKKEZEHxRL7ElcVFrn/ocC2SFdP4I6qc6GrXK
nkgldZj3gvyT+CUKZUD3c2rWfBQKsRVKLFNd4fWYfPRGBPUaE5EqGU15vFYjnDdvWFNX8laQv1Kp
K5puHOgh1nQHXjXm6MGrIn6oc7PHKdejM7NR1Z2Nmnjfc4w1YaHky2fplI1PMzRZdhz7wp2GIOoz
tojxGfc6gTELHlKa0y9BMtOaKSPWdJk5HAiaadbMGVII80PBH+XgtEbSEEYz4Kl6iapxA07W7kuA
jbVm2YhujbVpCLgJVxLEzShIvYnbNQAnYSR1O9GtwTiTcKdzB/FnFsCvqLs832Ckwaf0FAWRaS4f
21GbVuGnaljKy6/mnCedaNCh932lX3Zphx0cYXG97HG+dwEW4hgXaWJm5d1LoG4yCwKke55BgJlG
V4hfI2xp24LNcASHKR1rH1R0qHtN1hnBVUQuHKbQdHZHMmOnTHXnTtsJRtQY0EgavZ534c7RoiS4
oi0jnNCraZoy4ASk612RxY3aIJhCLutPOEsIO1MIQjZzAH4HTsCagxwpoO10Dt2MMMKAXcFuLQMs
nlxsVszCpJvu5VGjkRXUzmF7jZIZrE0ZxvJZ6wc31rd6aXb4pmUvL23MW8GpEG7n2olXTG29zIdW
Z3XDaBRGLmSidljqnWraIt7NmZPPB71t88qzTcSbnkvNOts3cAk1j8dqftCqnMBopPwpiTxprmtX
WFs0jKxdUXxI8lzlR9GoLvNTmDe3S98RBk+Oj2mckSTPWXXdn0fdPmiGqrjjZSxOqNLMdNdXfAK/
7LJw8aUxLXQrk7kaL3KJ9dnXmCoNpnqjZ0tu29k2DETYb10gFlSS3Jb9SUFsxfINgaCiPcwHIGh6
hkl6NIi4OSC3Sh0P33kttnEZB9ulD1IUjWNTKRCOY2J5Au7Ogog0WbQzwjetnVEFmD/dSLmVb8Cd
L49RbJDHnSorggjNn9usMg5CPesQHsk0xgj28Zponxq0lhyPY+aReWks4OrjjRwsTdxz2DT7S6dS
iD0KNIkXdl/wSgrRnfEDCgOE2MHTNIqPuFiIj65hDE47qhZLfAbSt/seEW1PAWJ2aTB4YYuBKPBb
ZyE8C3E5+dqZgGXsIevzY3iSH7NxZGeRhMlwh+Ru/FI1kcDVMoaBL1ObQ1hBbUXs7KyEKFo0g3GJ
b0hYN21nky/d4Q7ZjHStJFKR2aX1bOZJfGiwXyGMcdGbX8Waqx4KvV4HZ5LU7d7N2qi9nmaLFGm9
XtPAorHgg5XYZY0z3mDqAS0AoztnlWy20lATOU+tCszrpMEQfWvKQlnHyUrG/qKbunXzSanr2k41
hwojvdnxWJbLgrHDzLsFT+8aMJ+vH31kfeJzIQq+tOyCb9HXdPQ3UVoSYK3SgalTZfTdbgpwmxje
enYFIf+PNdXsiuiqNqwZnaqoIp3HDdC3v8i1iPIFnboai5fu6sKfhxoEAv+OH5FvxAKCwWXdJ3dF
/oDlRZ2A3MRyA7EyZVxgHPzMsZOPMTXJfCu6iaTskG1uQggc6JU7ydti3xa6cVmrsP5oAY4g6dyK
YvNUylD1ZxDy0RvPjVtjTIOts69Mbuvqupy/pllqX099iyS/JmAj/TASltYesLrlzxD51jWEblC0
5RwgadoDEmh3FSkEHzQ9yHf5WIVI/y2WubkZo9u45ASPnyixqeA1JvXezLbcDQZH9dCQxBD6FI2Z
JosWCHW0itKov+UsyPNJGgwpH5MyYySxMcfssMsMPi+ZsT4zmt50PMK5u4E3rRh0tt518qlRg7rX
Zrbpp0V1jfEEkWBuyeEx3AHDs8mvmnJj9bGPAF2OFY+FnjpiW8i3w9BdTGSA3yVDSy/CbQ9WjiD1
sIwrnwIvIentVZaW5UXhTNa51mG28KO6yIezcB6ryJM2ud/37ETaJx30CCUZN26HTRq1IxL/cZA1
b4G5vkPEZsSPRklbetjgo07n91WHDZZfhoQFEQYa55MWVOMXctC0AVxm6yC/AYhzQ1M0WPZNj/jW
j5c13i42u0RcTzRQ7cvcqVaTZTXozoVlRMAjZnY3rT9GFU9tlAUSuGZxc9aOts18YxJTsx0yvNT7
BeoxH9WidEudDwOJR9vQqT8gezfuk4jcL6ZDrB4Y63l7XSjivygjVQpgYB7hTZ36jxBhR7ouaTq4
721cmON2BEtj4ZLP4FbXQasoCYWMaL+KBU+TgwN5dbHoUiJ5myoS1xiKM+cInhmvUDxNWniRNlo1
bvMWaxbSmbzvLjKUdBwjQTDu2kimEcQSXT/S8GDezw7kGaj4kftvJeV7U/FvKikugs5X+/ef1KY0
04pvX7uY8vHrNuX3H/utlEIK2NqAhPBC21OYHDr/U0pxxTsXlYFOx5H2IB5BTiSvSik2tQTygH5X
lf6nS6m/Q2tKShCv5Zcwzn9USrFetMqvTpUWR1eOrTqhDQTa6BwvfzxwsCtBE0tJ70Dn0NiaJBv5
0VIoz+66x9lJv0gdHWZFvIbPKVp5RLm2m2maUxaotPL0Tt7LQaYnDbzxxdRn54O0MERqDtWQRmxw
bLJDSdj7z6t5CkvesrNErm+RdYhNJGu1q5SGQtTplcfZ/qYKBvZblJs3iSVT36gxtoUG12QHPngJ
IbkejCh9m6Tt45AplCo0vOqqNPH0JV8crdK3GZkC+C4RbhCy2RyroXk0ZFR5iz0IkAS25oPPfMBn
cgvB/8vQcHnHrh6zkrJZ2OGoBEDlUWS4MSLZbsyC7wPDHqZCUz86RgIYe43cHjW+XsH7GvFggUFB
c49NI4/A4zq2gNyagS1p2OVg6JP02Uw1GlkOt7KUTbvVa35pNnALLCKp+QrcBl0e87htt+zkCBTU
+QxDZSFKw0pNTItZHhKLxPQSKu7WqR3+b2rdrN0Gf/3JxKJWEyssmou5Kv5mbkEFn8e3O2O5Ccvs
Rs0ZR5y1W8uO0D6zrZqPPwrT72s+kKicdKsv4XsAe4jj3FXHVhbPc1HzGhQNZvxgRuuUzuzMVRZ+
DTLN4D6oe6UjehRFVnmtjgtstXns2KdIALwD+tpEtfdY6VNgD8g28RkuO/yDy2GU3D3Bws4q6R6l
odGWZJDE9Ywg0qrbbeUyDtiQ3eSDxPGhK8A7xsCOk7/h370ZYj5UmKTWEUmj2hkJvrsSasbJVZ3p
D7wEtnrHn8VbeBm3BlmLZWv67hAlnhM4HEt4GW76jH15btuXjOfnSWGCMoFtbbIx/gJ8jWe/8G9J
YNP/NbRiO3YSN+FQ8jM5d6k1UG+abrVcwApSXtM2jy/POw+xkA3o9zwom8sujBgy+BJ49DUKqN6R
2Uk3wmcmOaMa0Qn7GkandBkq5ToXwrqb32cENG0ciY3V4IMw81B90Qe/hKtwJP70fuYk4I8184Qu
bnAaYSxfRGgnPeW2jy4kB88BDcmEYzBJZuPLzSgqJsWo8UfpoHwBAWv6AZueU2bC87UCBm2WtsFp
RvV6m7dJ5RFhkeA8mgcOmFUFRNY0/SYt9W3eWNxSfeAzhFF7Jltt2ofU5c5FHRDW0i2mn8KIIc1D
0FWjBYR2mlFGvjT7+iK9kCYTFd8cqJsByRHiqczXmSfk1Mc3Q2RfvkwvkSzLQYcfjIeL6Nq+JNIa
5FhJE4jHbUUqPYWRXuwnxFY+hnmmYUr56+XZajlfXwuKcwfuNEsIQ6DA2s0pm3vzMsqBqC67smrU
Hn1j6nMyUDvwaNkWD2vlvQyAdYQzxW9iawFmMzNCFa5F31rUcnh5zF0PUqhrGEaI4Dt/SIzgcxXb
2sGO+KoLW13oN4Z2gHDO6oU9E4UZj8BInxHq0hEVzB4dGYSXkw/gmYURnPSmL845dU6X9mTv5Zh8
0cJ43mgwcc+D1Ex9lFwx52JdO4Q287Qkb/Z85li1o8+SbAqCvc41XNQebW5W4iTHMcHiwLGJXYW1
V1EGz0ub+GXGONA7F47ndrqAW2G3m9psm+PotPBkCryTU5zrB720BUjZkEUxNFjcRh6d5qZqH/Tm
TSSU3C9GQTebY7tfWcPg2cSZenDPaQr36DGYIuUhl6xgiF3E97XJVJPpv0xaDu0Domftnt8dXdsN
Q6KxrRtzTua9E2g046ih89oZGUz1VFFbAQ+TlhjrqB0U1BWt6bJ302f0oNyamRnwcq8dZafbNOdX
Ar5RO6ugNEI3uN1q0mYJXJWgLilV1ya6wy0G8Gwvg/q5dvnPeZ/4TPpqA2hrOllaFu+MpvkqoXr5
hMwBGKzdh5woBj/Vomtt7C9dco83YpThaY4nEt61rM2MLUZsOGfpSEY8zUaizombIUJxBYU77Agc
X0mjBV+9NMkXMymnLQpUZXuxbt7bIYiMVo5VckFFoj/FhIag5tCpPWygVKBVWP1rm6iMu2tC8pwA
c4eR4Rlo2olI5zmFsEYkbdP66HorA95nrZ2qoP+Mkb18atXw1Yr1st+EYkqfZS20hXKWhsvRY/kf
DxhUyx2nlklV0GpIRawSuDp5YtGfD3kVbWn+BBdqpNu3y0QxtpfU2aVL3K7V5oduXjrtcYZ75kV9
OGTnQaREt2maDEFBPeOnvbQHx5zBzxeBdlsA2T5FrnP/aiv2J22ZN4XUdV9jOShb2fTqdDreqq8y
BXUaMjnN33hGLrlEz3HKy0UU8r5vSsGwYtZZMSP919dFWva6Sv/9uhaScnS/uotV7sf9FLVuc1Zd
1R+M8WWxYw6KOH0q0EcgnU2ff321N92H71ejrI2ijkwfJd9cbRlJ+iAqvD9kMwNk3QmoFMcGoSj6
9+/1r1rx7w4BzsoA/kU7FZZU8/mp/OEE8PIzvzdTdfqiOFMVYlf6JhwB/nMCMHTUiHi88FJiX+Qs
wCD+/QRg0Ew1BZ06CIrwj9fEtd90isJ5t2YHK9qfwM5dfsk/0im+7esgkJQu7QYCGgWGsLcoWR1N
s06OinaGT7xO2EopJef+sRmUVTSnRM9dpOAp1rco2bsts8Y+F5RB4HTmrLluh1JktqrwtBILUnFR
aDTKICBBPwj1BKlL1sTtvk+Tbgr2qYztOD63w3FgK7TwX4P+AMWfa70HVDHWS7gJewR30bkx5HjO
IbJJVDURTgsPfhOy8hPcWCpEqRgz3oo1fg/9o1k0a96g0wGRuiM9jQxPX1rh6N4gpO4jdRXHbFSA
LkCt5EWk5R5lQsCGWd8Q17ahdRisIUMlpeV/Nb7/1dGZLj/D/K9nzfZb9nn83Hx7PWu+/8zv52ab
SaNo6CIa4PD8cjj+Td3r2hypXU7Aq/zg+8z4bdII9Y4Fn3mkcOpROVwP279PGvnOsvBUQoO2v6t7
/8mkIcP0zTJPyKaD7xMCveQ4jrHtx2U+TThJGAR0HGayVx67pCsqHPBi7DfTgndpcpu821X1fJ2V
5rJi9DiK0Lz2MP5UO4yXBSc1sRiPQdzTbikKqumUuMZvU+esPniOKVSR8U6H3XUhtTU2I/tkaUQT
iT6uCEWhmTMLHXbxpJhs3MT4EHCSuUsI2T6fMCpdZomNSl/2nLZcKmuY7JEsnhxDT9lIsyVGRATU
MwK+RIW/OYPCmWycHB6rNtnJfuTDIWkinuzoLnFwLLWmuy1UaJ1wen5K3Fp7jLOcXVtdoJiF+EPr
ywxpgXDArGRbXYHxkNt8am8GGT7ZiAM3KEejjRGZN7wh051SVK9mG9VWwpl5r4fpc4VpkLgbBWyn
0Ck4AOfBQV931a5euHo0mDeOmAhscLsLwvoEcl225oa8D4b+AkRGsYmm4o5FxDif2DohyCsGfE7j
+rf8vJzzc0tWj0EOA2IxuunEqeMTx9LjauvZrF7EdE4/1TYnJrcs76ZEWz6mRNNsKxFF21RW/a6n
IuzFMRYrV91PIvAD5JYbeBfrR4DobPOrwQ+Kvbu4+pVINY2mbVreha3KHshKtx6oOnKSWM/LILEE
wBeONJQMqE/rYJmW6hrhzYL9Xzt1xIh8Li2jua9Uh3QtphLuiSqjkmlCfxrtQyAXiuJ2V1+BLmge
rVTeO21cwjlt4r1BL+sccqnrL64yDqp2JBBF+T5bKo3sCTG+h7zEqk0OnsvGvs1vTBX0XzWddBYP
2Kq46UA9XuYxvVdMTtHEkT6qFz+LijuBJsUXTdFQBi/FbZt1atdKJIJCRJSlmTmbJB7ibZRRvx3y
qVb7BtljegwrA7RoPIOeQDO/6eQAY840pv4sxMFGSF2j2e+pnsdniNf1TxZffNvOkA7zOAEaY3Mv
y50haeTiLp71s3GubXK6sbltbDvp5mdU44u2l4gRgudZueNFZjYgKsKCA16GeabZsE3GC5cYdy/L
17/bo7/ZHiFSkEhe/nqlP5bj59er/G8/8Nsyr/R3BnJ1tj8UOtni/LbEKwebPh0UnEZrcCI2jz82
RmL14qPlWLdUUB/WguZva7ylvxO8KmzJhp8Vb/2pf+DFB9ry4xpP8AIbIt4nRNmRUUir8Mc1HvNU
NxRuLE96nUPYAKBMBcxMbydhp095MSzHEYszsydDRUU+VJBeCuwSHxNqpBVFtFa7Jh8DnE1UzcO1
RbzMQ7qYAUJ6yvtfoy5OQnzAVEy8oOiF5tXw8XY9C5kf4I9+mFm/b/qmEljSKU4EpyiR2dMwzPb5
UPfyIZrKpNksAH5yZpJhwokrp9zrxHiMlBUfB3vIfKAvdb9xkPXHa2nAeQJGnn0rdPcYZtlymRBb
+qGLa+uWY0O/bPuhCp7heeVXofbCSY2wNBA483EBnfeZBWP4MIUgd8y5jZ41gWF5o0IbqF4zudeV
M6h8O82ivU6wS14sbmOQjddY8zN4N+2mLBLWYnfIw8tBM1l3rQp9cdhKVB1jKaxzM0pS4KfJAk1/
Gvvo81LhdQGV1vr2EEQfqQeGkydkLvety9aYBq+T3c1GFF31dn+0S1zdB1i84T5clATRag17vaT7
ul1yzDB5hBN6v4Bcd1GsRibFJNz6C93Mwgi38GjU00xyZuWRb+/qHpCE/sxRDTG3QVqfaHBTF2gN
ZwHKVmLQrSd11gBShNM8U3PVVSUhDWOR3AWD298Obl4fwjlC3aDp7ZdIC2QHwjnPSg9IW3VXZxin
0VOuKewTN0dlOIG0qsiuDDfA+CzDJbmKnbns2Zq6w2PGy2fj9BRXz4yoRCMTLTNYgCB01YkdN/jE
MB8TSrxFc1XACfYwttWkHzsYM6xxiqiaxW13wjLNguhEU3gtu+q55bf0B71bari6UpTPIHMzFFEj
6Z0k/y3d16IRDgUs5OcPQT8lx0GQlUBQUSJwyzvDZ3K/5LUzNsOW7qsNN0A0qFRELXZGqQQcU5r8
Vwtqq+Sh1tNgGm5QNsclDbhF67q9awzx7Uj96jqHdm5kTzxdc7SoJDf0+zeTVURae66D5S/jS8Qi
eQCUrVY4eiCPG1Y3fBzt0TnK2TDfh5JroBraEol6Z7UT/dNCGGSUGdAeDkFhYOgsA5TmzFDq89gc
585Kd22OIV5LVigt5h1spGjvC6PZsD8tUfBUOQVNIyDIMV3LcJSX40n1IDEF2oDUODNJ9rwA0YR7
u7RIGkXzDsPxfKlAW896QyVGL+YDdlTu+8osyDeDNQfbQjaMQIIn9EuNI5SD9aPnBd8EakfAU3cy
8yb3Ma24RzGp8bwXC+S1Ok/3td333abMl/rMQSF1MpM+vyX23qLAVzr23kmK7lZT7c0SMTHTMnkm
wub9SlJ3Mpk+8XK0tgmeDVIhkvZe60FFZZDRvLbgTBZPtnFHcZdVS+ZFBvXVItnCSeD5UeOBGBVK
xFEWnrU+vRZW8aAs4MrhwsSGtHNIuvAWTkHk5yWJDCjNCi+JdbhGU5vJQ7M4OYVSZ73b5Xivs13Y
6sOsSNqzFh/n27Cni2/eOhXlXZYnirJWYwMRsHLfsRV1+JAo2wtbpbpfT8l0Dklh+SAyy3p0cwzf
GD6Jqa2i6OT2nXtPuBjcitHJJhapljXFLVk78E8FGlZpkNzM/HC5WrmYm7jAmrsMrI1pWMlDuZDf
3WsqOYcbquAatti/A3PpvQ5umEf+XQiHP60vc9Apezb78ixtzM8YD2H/AqzeoShZNjaKFFRkg07e
NzflZswwsgdI8jNsNxl32xQJE1VqClxDPPMSkYK4Kh5CN3mIzopzkIXtVUIl8GnQaVwhXsKE3Jm6
r8uq2CaWC/mzlfkjIX7yOurCaqYpUnSP5FHtTLvXLu10Kq6MAYfGTKbBvanM7LlFSfIRrZt157Jx
v6ErEfqzUeu7rLL6i2Hp6CfpFl6BLNVSH4ZNxqIbxf1dbInyJKNWfBYICw5C1CNG6rq4kEbVwoix
jauWGM7VVdAzq8b5LjRy7PE5ur1LPF3dOZCRAa5sFhz0CP3UkLTpFl4+S2YWXhmqTQ5xoMXXWtq7
sFMH6Xoha/5WJJ1JC7yLFuKRK7BraZJfxmYWvI/Ie45QGdntpzk2MR0AkIzPTdCAh9YMaqAMxvQF
F3TqLaJa7sUgTK8KErfZZFnchRuORu/rcMSkGRHysYzlgJHH0RPGWx3d2k5v3JnhYCKQSLAAIZkj
PGnuog9VvTL4Fme6jtpyLb+uqz1v9OlzBIHjXkRr/6h32CePECM9+q8LuleCOCH+3XT9DLE7bIRB
k1WvISCbJEzRFdAfUTFnxaHk/Bh/sGwzKDqPcNieN1Gqy+RqKTkFbQrR535vOPWWbsKEooC45yfZ
DY4fpARekEvIEgztDYZKs6Kbybbt96NOeMU01fsY/Z3PIA2OPMps2xdFdiOqudvahXvqQ60Ct9HE
3r/74//GjaEMQWngr7fHiDC7Jv7a/V/5/H8oX/v8y4++jO8//3tRhMof5DUi4eR3LcEfO2bXfYeK
B7cAi+b3ush/dsxCUi+0qNrhbn7ZF7OZ/qMqItnmErgkHRvupvOPdsxreeWH2jfNXptSp8HGilqn
WL/5a/Ey76DUQFimH4io8/LwOQu1q2kOjsmqAB2LQx7rpxaTPgfNRyPl5A/T+dXN+5Oqv+K7/PQR
qPkbiBoUIl5jbQu80k+XtoMHUYb6oWxmUNHyjkAHNMNAsTAC6uM2WbN/rAwOexVSzwQg7o/mR4te
9RLRIER0o6NDjEu56xQYexcNWeQEG8seNrRntii2iAGovloT75GS93kRbbT0U0Jvef3H2bI2oDff
t4Qox3m7wdo824TolB2LfYitjZZpMW8WvaP5QkyGEFs9RZMsiodZpuh6DHGY1gWTfROE8rOwR+bL
buDG6vgCMqPHL7ULjro0gzrR+m16DnbhJuBQ76dhvzE1WB2O+mgIzW9D9zNUGtQOCSRWh4Rlx/Xy
mrd5FPl9mW1ZOTzkgbe47O4T8K0+ilp/6KpPVHL0fZz112HrQgstviwh770k9WpnzPbOwscYu44o
aOC9OXTNPUh7cEf6+LUglCl0+va8WI2hILS8ymm52LIjVOYqXLne/y4r/82yYhj62tH663VlR1ci
fvrx5P39Z35bS6T+jl8BPQEbl7W2Hv5oS0j3HcsLGyq6DHQXXg7mv1dYaUvoBquJ4Jeth+I/Tt8Y
w2w0TjQC2IU7Jg3Wf3L6ftu+Y0By9rYMOhz8I62QH+dxiK5tkVXZ42Du8XmDUkLJTQqVOrd6spc3
5CUU56lDaPlWRXSqX92rP1lGWEdfryKodFfxFc0aHRsiHrg3qwi4+oXwsanbjz1+W3fOHUKyzQxW
V5wf/odLKYn0ysVaSuXixy/aiGQwjNzu9lT6CFYzOTGLFm4SBpz6f/hW3EpFkYTQIiobP16KnVAK
19uCjYMrFS/AUm+bjgikbnL746+/1ZvSycsNFHwnSxcMCnu1Ar5ehjG+9WlmcwNVHOCAm00Ewr3z
PA3OFtNtAsiCwi/Nm9TDy1R+XxS+Tv8v/Fb+ydNjDP709ISNQGMdxaj933zPDkhaICrOllppOZD9
psgvYKz/s4xJviKee8OkewZJEvLom6u0oRTtUAf9vgE1CfPBLMC121PtDn5S5Xhnfn1H39jbXi7H
61s36WowTF50fK9ebHY9mCIyun6PtotssbT5RjzrswzLnJJmfob9/bfe1T+4jWTWciBAiGhYxk8t
jiBCdEFFoF8pYjaNC5XxsFTp//p7vXlhv3wvkzc1ZUSdfqFYp+Kr7wWGh11DnfZ7EQ9UKzTtnOb1
Fad5hHV4vTe/vtqf3cXXV3vz0DC1kkZmZ/1eDqOxCUjdCoccc1SS4iBVCpVCmn759SVNFtI3w5GO
E75YW9CxYkC+WcrmKHXkODLtjMixrkAhZg8h6WZHMiOgEpUh/Zj61h1m6dWZ1T45nS5PxGgc+rAp
90OvBr+fTBhPo1t9nSahHWeHM7kZdPXdGlZIRkjoGWm9/M3CZPw8jWzYti7aVSA65k8jTrYIusqO
aRSPIKE3ljamlDgme/CJvKML0xItV+Ee53SWVpzeJ+uTvrgTghtZXbqYdL2wCtUVMvnf3vp/OTLt
P/1orM/rDLf5a/3/rwZNojJMTCQ7YIyLVkiGvcVRSjiNdDq/rcP2/RQLComjQyBXCVzrRBRoc44b
aEjpSdFNGQhdwRGMex8O+EZgTdkGhUSoY4Yzuy6zuTSdRTsuqHe20MQgfLo2LRv0YA89vpSHjqAe
T2Fx8RpLc3dCmPFmEI1krzOdOugj6EMzNk2BTSUzs88iK32PPhyhjDWLzSyWdAfBh4KO1l2Vyl0O
deySQmihj5qCLDjXibf4oDX1sE8KQKvQFZ7TWdx2kKah6odw1Zyou+I3F7tfj9afJ4i0bTYGzHpo
z677ZrCSJmL3Nrs7aEXRJcfwCCerfjTi6b5fgsrve2In/4crYnqA9bUeQdSbK6pmGojWSbt9EwQE
DEDIMcKvqrDOAQbBCVPO46+v9/O7XdKdkzQWUDKw9XlzSGlDNRQ8m26fzBmHAtgMx5CkBF+azbz9
9aV+HqaS6ohjUvZR67nszTANe3qJI37pvZKDDfmxNuiWAMv5H64C7YptCj0K7uGPk4F0bC3vRm6g
5jR6syG/TztgoZLXv76M8fM6xreBIyzZLRLSYL+5Toody3Cq1UU4GeUWd16yc6Yc+3hblNgOWpct
BQMfURRWS/kBt8u+tNL475Yl8dNyCo8AJY1NoJcwUAD8+HXrmlphPLjkrtIkQQKrsh1+s25njWCv
kG0u1hEMnfIbvfyWlaN7m3YJ+A1bHy7yZREnfI3B3zwB808/Ew5otACg/+23O47Q0jSiFES7J6Sg
OOqN7Su9x1sEwfby/7N3JttxI2mWfpU+vUcdTIZh0Rt3+MjZSXHa4EgihRkGwDAZnr4/KDKzMxTR
pa5e1yZyCMmddAcMZve/97sxSNRt6g/NW0ngirGBoe+Glfju4fSLwqAGp1WXn6U1j7dFMEfLMr3D
hbS3bdY3j7oesk3TZ+IoknQ615oWP7P/3ebi73+BEF8MDR9gH1bzxr8vqPRdhpWGGXOAgXRJOr/Z
D5ObfElZxbZN6+dRrCwTTo3X88TqqjPxva9B5j+pzgtPQxPHWxAuI9QsGT6ArJJPgbt8LiKuz06A
M5VUlGZ2lhurkgfIJaPS4zdX5/q1/1uOgX0El8W//Qa/XJ2QZ/iBpcYWYeTJOV7CmnKIGY3UMKM+
61jkB4wSeW6eHMkQX4FH+81V8HMe+NcfIUAE4Wa0/F9v90CzlpDLVmvvWU+jUxmIb2yr7n1X4TUK
zQ9ZjvMLuLj0O4SAfhgTQCg21gKqJ2CZqr1twlbrPNdfeyinauPbQ7NNecMDlgxq1/LE+tS1ZbFU
+tB60WbNnFywEb40Qd4drVGY14iw5XGR8isG+kdP80YJ7X7bhviv+M1n/tetGz05poWvZuXw/QVw
t+56qGZiQWjz8qWO6WLMy8hYYBPjSXZ+s0/8m2UbYh8GNfb1vLD5y4lCUX+MK9VSB0aCP0LwCjy1
cWq4JFt/807rK/3yNfJOKxzDRRIxf93Y02EzUCcjuJK65KmwnOSFcdLqHNOcJoQuCJmZnhGcY8/6
Xa373zx9PZPBN8NmHkxsvP98G/YJ+Pc4N/HL+foNtsP97LdMlOIfpd9/48jr/eYB9atit941EBTx
Elo0UYBT/OWuoZtLzVnGJcsxvL4MDvseDRlM1/iVHNpeyTQ+Qeyao0Q3bG5Q6rejSjpY58tv7p6/
vZjwQvJkwcH3lxxSNvSjoDZTHaZA9pG5ToZdQukbI5MJCL38x3++XvzNo9kjlc3XDLzf5JD/50/a
owo8wWfIl6w7oguNFW+XIUh/c0b828/XQsngSuLjxa3w57dhXJxIy23UgTMyg55xpq2rptjDi6Gy
T/AFtgkZ2sjQLb6eGDgdakBJkt24WpgR/+Z+/euhHHAIp0IO5ZB4xK+W6EkPAs5qwQ8z4g+HZkGI
sFtod9UMsyr68RpV1YeUCedGFoP5m9vqVwDHz2uN3RAfNvt24EK/XGs9dZW2A03soC03/db4eH3I
liT9ncosAQvCk3QcU7Zp0mepCcLA2WpLEWEiZTxStX5akF3R082YOtjg7b4fYCsmQn3851fG3yw0
GEs8Cj1NjCmYD//8laUMp7WovfbgzXG3H1xCty4DZ1iPIvvNR/I3b0U0EHKoiYs3CH7VfoBDqqYl
hXzol7j64Traf8CdUNHq6Jn/H78We1CBYXKV1P6yqjVkf/omcNsDhQzdA50Z3l5qP77KuxXC+i+h
8f6PlfJ/1EN1T39Qr/7X//ybRYx3QhZhiwhn5Velwl6gHMuBd4Ldl0QxzsjHKmntHU834CBzhUQu
U/2b5eNvP0rO1y6mIcvFNv3nby1JTLqqU9EeCJCTEBMz7oW8AsBn2uo3b4Vvmxf75QnBTsPEM41r
mgDWL1dyQMnikCwWl4jbme0eWCC17FnqTktEOn6d7nbKjjz25OW2dcbJ2HNyHObdMvtORR+B4ObK
HDTGU6x0+WzT9JCCCiwCStNLWkOhFrfpVwDdxk3hBEKRISuJlSjIoNgo+ZUc8olMfKNwFJO1nyAT
6SthpOEhI9S+7GDo0H+ZFKn15A02eInSnYW9z61q9nb0RaT2a0jtafXp5YglyabhBJNezSnt4Wu3
Vpd+UaW09AlSX0hreGZVMFfNxjpXC7nkgxqKUd2KiuTGjcssM37wFHSFPf/bmIjAU/9Nts4Nizqq
i9FNbgK/XmnbgCfz/SDa8nGk9RjCc23Io9UV8LJ00tkUlqbZc6U8h+7BAdDOCbR1QjJukLLY64IB
+a5qgJVc5yPHSVKbYcM8QqkpLODJCj1HcgT8cVUZJKbRHarGjppKrJurjOaWrz75ctzeMcP1JSAb
8tgIWAsHIvq5vp9if3yk5Ljrd7RUh/7FlBVIu0GPyXBiEzvv22DG2+OCE2+A7yXLslUqDw81AVK5
K+NV/jMNm6lRq0TwhaascjuXlXS2ij5oHJFNI45VMDyg8+6HUTQvdNKWr6URmJe+9sDwVPl8NHRe
7pw2vBtKva9btZ9J9V1iHxHVZUwPXCw72G4xRUVYAAUexrMz6omgnvqaFxBbxWDHQHdnZw/74sN1
jAnTgCbX43b+waMqYYc1zDu44SLJOdIkmWPqvVLwsr/5PaF1d9BkyPzx69J64jg6M4Xes96IrHyG
CbfzaJq4F2HVAXOts3tc+MsWtqR1FVRlegPBhhYGH7CQyuLnGbrhQRjWQ5YB4WIuGJ/i0MUdkBcD
mwpspyVPCWwv/vJAYdcJIGwPxZZitGwp7ihOJSrodudinu1oMQsK3+GibnJ6b8G84diZcI/gMg3u
48C9QJWYd9YUpHvyVNQW4CaNYlvbh4Wt64XC7eadOJx5Xac+CdO+9aLZ7LsfntHWW6OHPxUgWB/w
/YpTVxLA9+t4PjlmZp+UBrGISHHGp7qn6MnaF0K/VvArXussPmJOecwG/QpDhFGiSWNgN8SvFW29
HXdgFZzGwYfUbrQwUoTxRJAiPqvYySIvkQGZR9fge2jBOeYhXYmcGy5ZZ4z3bdIFFzUwZpwcdd3r
2Ifov7ZPGPWnaqfmGDh9dsxUBSKoCsYfrqJIUGcTfrSoGLN+0SCe2hpSHoNEswNOIrOwfypkkOJf
4+J5qSBgz5Hfco7gYcoikTNtfMNyXdy2E1dZrgmXBoV1ModEA4zpJW7lJbjiv8jdzA2xi4UttLoO
9JRM6o0eX1/RrovBcSqiBSbVm2E5ezNPwPUYADaag2/Y8vvsL0VzdIrSHqIKox3l6ZLJ9rVheKTo
Ch/S76bUozDOyLOmQqRt4aN0fFK0ktRltATV+JSi6t/bZW4/xVVdZKcp97qdAEx0a012sCfPPlF9
1yLGpZkyv3lmzH4SfbfZ+YtZXjU8ZL/3ICthL2vKQfNJZA62eeU9umMR/wgR9wd6NDxgCz8T6YsO
5i/MmaofXdNhF9KVst4hxXQRRzRxF9Z28wa6ZoogtehDz47lKaAC5G1UvI42SjArvd2eF8l5Optr
9wRmTb2gwq3+dzx4K9uLK4E0ZfuaAqD63jYY04rZaF/9loLPnIBLiRGsh6cLnuKFrAr4LJ8WqMiL
RdVHw6K4OUobvmhhks1NPE9sczZcJ4gt1IIgIe84lYbdvuDcVB2pjObP91TE4pibVkaQyKwAn9Sa
WpOmS1K2YjSIxS8t12vQmM4UBqWPxIVKIMPdAOWKj9N4JvPHr+ivCMSrxF74Ub1ifB7teZhukjhO
7rKAFh9pEpOW5MKv3dTlVZ0mO7hmBqC8t8WyYSfSnj2MW3cAO5p3pDt7h3Am8Mhwq+5qzG77ZZiL
/SRnyg99qtDvyrIZ/W0jqOHhJmq5qfh2EeHbc0Ew6c4nVP2tG5OOStzOelIZn3eWF7TpQFc5BCkf
qoEzlVpNu31oRNd8E+sJk6LtpRmjos0z4qciO4qZThPPgCBodW57bgAAXC+jar71uulex5TPdfH9
9ru0EqIUy0Dd6QYqSnym3FwTiujVR4hd7M5dWgN0rAyTu5kQVMN+t6r0B5AllwhAY0+Oy0R9smJ9
bfFYXtm+TMsNEAkt9vU0r1mhhpiELk7Dp8bS4i4TMv7SeGly64lBvnsJaXpKpxZsZcDbrM0YsIkU
A6ncpA/as+7MOEogWl2tzQpH2u3mL4GRsy4mcXb8CQBoTCO5G4gK4IkNBDvwmnjOneu05akrVkRS
HyLiRBiIMCNXPX+AlG9Afc1U9lG+NJgaFu5zZKxavdCTo38E/qg+/MQV2zjWQHO7fr3Kh5TW44YS
wcesSsdn7BGDD5idH7IUZnEJyHF9dfLUezTChTqjpp7SO+1VtbVRZNJey3aZ7wNPDc9mMxeXbP26
IV4H14L49aV1R96oMPQ+9P0Vx2TQAuMqPrUgTzWUX0P/MBeZHYwZpBERlyC+wGByT62ZkhZ3Jl5R
LsWFLfv8hR4B9YG5kTzGQo4t3RlVipu5QebbxkMayw16i+o29JBM9dYzJGQIN18qutEML764KUeu
DW7GVp+qEdo1vztX0mK0HUsv/md6NglY3JVFLq1tZS3y3qBhns5uXfJdm7C9x5PnyKDehqr/IUkC
Qec0K+p2q6n9QROc9ewmMGLGSVmf4CUABHLrtQ+sFssPaedNt/XsWheQGMTwCaNmEXxnhIWMpuFj
8XiSq4M5wTvf4CqiNc0ujUvYm6xmvjd+zk3QPvRxjfDf2g0WPt280WDePlh9kNzFXpsd+pAMOjFa
58Q6tjJucPqfaiPpX1qCMuZDZwSKNV4Wa+kVGK8f7Kj9G87E8b4ZYrDPeAl8dNPeGRgIO8H7ooL+
Nq6a5DCW5Xh0vYqvhsfmtYMtddgIP8nuPVc1e4CY6gs17mCnSPf2ieT/Uk3TRPHYON8EvvS92wDR
ajBlR7Yzk9oZHe9g8XltmGi6UYEzq9lA2dMXq+rmezYh9P26efxsl4lLA5N8JDN4Q9sO1ALTBHLd
d100wfi7BYV/ptR0POdV0/G2hXdnTkCyUvBCBw+rLkyCzLiZAZLc1VrEj15sy1M4ZwMA9wxrqFUz
bGzJq51E1p9Hrcso4968MZOpu6b9rYZsgFOIrT5bwJDxHxLq11DAXyv8er4UcnQ+qLc+t5lpsaSB
i10c1e5qz1qhzu7VPOfuC/ttim7NWX4Lp3XOJPt9irJ8amPpMy1L2ZCOudQvwTwlF7NOp70/N0dP
lm0UwodONhn4D1qjv6L/VW9FRaqJZw4fkm24CQs9J5ytr7ULOboo1Amfu7OhlBuWbeWS1AcGdlXh
Gaejwq4e+C8+onxsPA2t4bHUhcllULzJIGL/foAZtUGYxkfkx+7XMAu9Z0iA5THL/OeZFOoBuTRl
H8hWjn5eEkQym9KbLEC4wcV/ismrfUvNeNqPgWEeenL9UZANTjSN3IyqSXt65JEKE629KzYX7kvu
Cjp+Z7nndmIBljmn08QjqkRtaPhjLAb7hdID6zaswgXXQuU+UXGfb2f2sHvB2sWvpsrnNd3yoEe+
JTGqud377As3Xd+BwcXq/bkwasJwmvTZbZtzGVDulGQk7GoKD5uGMkK3ytV2Jl8PuRDs4kKAbPA9
NvRukn/NqZA7Jxjnejyl+Ua4Bik2egMX037poRTuuRXpnV3gazDVY0PmD7eVK+IvcLrYZrgjrTu+
Cb4n6LNLYHZLVFROcKU0CbbYTHepKItN4XTiDgOtlNsU1DpDi3I5aS3HG08YPHYqSo244byagqU5
h07oECUA7bfi3jpc05vSyLmNmKGNN5Qg56+V7XoHYSHAI61JnlhLg6QxZMZ8H5IiudaI2SvvZMSt
O3S0DIZTZl6ET7Qw9+djPK61Dqq4Id8rr1SNA065smQ4OtFdNameaHBOEgKvsDUb4WvIzJRzztdO
1ivHUSzbliDKCplNYaaMvfUKOa87Sdv/Zi3eZ9zJ9p0da/leUkTNokXREgEeY++MQ7Lr/aF60B47
lpLCaobeYb9skxnqJ9uh+Qisb8zOhiMnNxp9U/lHv7DISdauJ+8MohNgE7Uv75BvoD7YQZ5IxgA4
2blG6byoqrx+sNugeqCyqig3mWYBzdOp/yiVbdLhlacf1GsvgFcMXrDFBYBfOJePQAWC6bVjx8P3
lnHIgTpW8pQwPOdUNgFPlHBu3nhaop0tJaEWRH/+lYwz+4n9MSdTiPnuOSlm9VFRu/OhBoWIoPRQ
/SjcGlVBLX38bqrc+lb8xJ1JF0Cgauf4nYY6DuFunBnhtlli9WGIxqhg44wh2cJC1I8kYVgYVEpF
A30J/Sj3bojVPSLGzeWR2gMbHFmDCE29AUhkmMj4XViCvxM2c9lFfh4WInJrk8uodig2iEYiGRLs
HXapqMal5XOImXnTPHNrdZUtoufcaNajlW4nUPPJns0rr0ywBPKhOyE/RqkbauNAlzNbgJ4JKUzu
uQqv89R068jrqNnclrHHt2QsPOq25TzE72M30vWcDNR/k6sR1Q97GHjXoXUAX08EyN7/+DDFaCTU
zTOehLKiTJxpvkWegMiOJw9OSDbAaUHt0hywigKgWOtHgX+sPpRZjtyDsyDjgFnMxbGxUIHu7FbM
1r4Xi7jSNKM/iglHBV8h89btFLf8foUv0EO6xizyK4WLYTxUGuPHDTia8cfooY1uBhsg8Y1nWPSy
69GmrRSAaEW87qHwQzJmTROYT8BvlMZi6sJedQd+6aM9mvyM7Mr5qbM65svz9FwbzP+kKLd8J9y7
aP+pjtBl+BRHmqZ7FglbfWScXrINP+xa1zqqT+IkeXkIhw5m5RAS2YQkmdnztjS5fzYTX+dyrNH/
zhMQcGpKZc+OTqRuk59MHOcStFBZQvdpM0zy3FMcuHkI8/zaVoMZ0ycAPozo2QKu/C4dHYp71i1k
SX9mD9HFTr9YuWnv2lKaZ2bS3XGqBvhRSTBDICmy52VJpy8TmbA/ZPX/jn7+Lvpp4+/7N2n4L3y8
w6fskj/b2a0//s7/8aCuCfoQk5H9MwLKvOsfCdBA/AeNs0gTdG3/9Cvyr/7pQUX7/ad/ncQnDwa8
pliUcATY/yXLKeCMP+m6HHkw1/Ni5Etd1GtvFZn/zVYU2hJ2qwzKoxMkb1ORzptesQ4xJHytDe+x
oyWvXnWfoLJe9YTyOvh6D3Hn3K8aEbt6++TQLnxSq4JUW5M4hauqhBO9ifxVaSID0/2gSMaL5KpD
yVWRIvDRvDNSNi/GT71qVa6cEl2tCTJyMUY9E9bwLzADgvuJDFgR9NVVPWUTrzasR8a23SnDplJy
VcsQtbbtWN1pRUV8sypqOdJat2psQsUikv7kby09DU92FgK9WFW5dNXnXIS6aVXsVJ+8eG6VbexV
zfNXXa9fFb581frMVfWzPIXYsiqBbOV3LtLggEQ4rFqhXlXDCvlQgs7FETVOQMHRFrNVZSxWvdFZ
lcembNkirGpkt+qS06pQTi4qCSn8j35VL91Vx8xWRZNNzVd7RONEpjvzpACymiFU5qsSuvR1suNb
3UyrSlohl/bIpqgsd/Gqow5GOx8bB01u9qV1CVe9tV+VV3w5+yqcHsAAVJcC18t1VgbdsMmZaBcc
7MobYrcJ/UvByCpTt8XrwInxgUE9vDll9FuHNnuYxcnYPbaOET+C5xFXbqF5phmV6OgW81pWnSa7
7WQ5vcYhyyVG1fB5rpyCNkc5INxIVK+UyOxOTXDs4PcHD/5EkVhdOmwkaPoRx94Jmjc/y3lC5f5Y
PtdFDbuvROk37RImb/3ziW+VCOSJ2XTXiEVBBGDU4sML7cHivIl+oOyG6hUVx0AnpFmfwbyzS22D
2idrBpMb8LIE7E8qQV5pBh57ervyd99mfxHNcVLvmBnFzz8p34ETV7u5yuQjxdTWrePN8spdnwBs
d6kJa0hvbULL55GVFXTLVTml1D1C470WI/Q62MM00SWUcqlM8f1NFc1t/cR0XWD/jLo2oNnAdMpn
jcz1rRt850TKeMi3CTGaI4ZI/kw6zvd8gMYWYRoELKEU6wmtCJNfz0vimdBDZNaJvrcTLk0xQC48
CjXyy7c60Rea0fkZK2lyivIGdphkRoqto/keaB/nBUFDpO0ObE0NmbjS0dxXzVvK/XfI6BVcLZCc
eOM5Ux4w6758bqw6u9UQHT/goo8Ha3CaTzFznowH2dz9/Mly3LnBfhwsXr60bf8hWVIkAtEJb+vQ
bvXgzqs0ZvTVj3LdqNF9Nzyp3J2A2oB13WbrL/7zoMoMt//izxV/sIxz+yRGFpEIm67emaHCLji5
+fvPKw38B++2YHcbNpbmvJLNUwgWJ5R3U0PXCGVIORonAssz2zX7ZarXOUZfuf4Dfa3uSZLVvVjs
6SDDcSqxk8F3jxRwseoNbn2GIsi3ZkOD29MW1H/0fprRryy9OxLm+qqNLfsSm3lwmWgv3KVckWTz
QhG/hzY62SSqFHkpnnmhMeAdfQ2XvUxS41EuuB7ph5KPlM6GBwlcgjQp31Y1VfIxSzTobFWswTgL
F+ZWEi4Cf+eKa6tVVFKBV0xHxHVefpgYbPvlzFW/8A9mQG8Bkt/WbiVFZ/lyq+r0doTRMhjqaWzZ
q49CvteQppPK0/Qg3tj9wLk+uU/XCGfZp8cq736IKbwKHU4kPTvi2vYvs3I4PaSH3luek055kTDn
4NpD4Ec8FsRqjI3daLkN7Fpeep5jBHVWX7WVWd6F3c8XZeXWLT0KNsVzQRJ5PmVQlo/7Mav0LWHj
aJrzSMXy7NR+fG/1xnxnzTbwYZkwrZkCLz14sgD0GI7ujjYaRBXmysdxBDPSB0WbRgYw6JrsPKTt
z7Ye5VWbZs1VTi5qV9uVdcJm+72z+mMdiAcek5TrjYPDvjSJ34zEflVG8F0PWM2XGup+OZJUr3SN
EbhydMTBmWMkdOtx23iefBwc191CsFk+qlGwXWP+tvoO9k0/P9b50JxDvzjgA0u3Qix8wRk9VnM7
xISLdUGmw/riaTbtbFpPxayrE2Rv5zixCEdmMDS7uS5iwvYU/SbLmueWb605MDGspXlNT41/7rjw
mV54ZgQ04M20qnYLDHIzWPqHo5tLkwX+Z2ajgblTa777iHaRVRRPPYbGr5Qq0/2YjwDKnRba+lAz
gEDoXulWbrsZl4X1wBnLY0JvPJvXwHS3C+pSGD+2lfpIKfjcmXWgbxmmToQ4EkYx27q3ie7XSzfs
ltGur6Xl3Zas+Q9cVtSxe7FFkpRay8keanJzg5Efi5p2N1cZI5RRu/lUAu4j9M2TriRZ4qb5OsAV
itqA0sjcGl/NGLCnKXnah5wlMIIO34lmvLUp3XG6jb9MVoO33inGtdqs2EqXyXLnUm+L+3nrcRty
sqqTVxoCFP2ETtRjV7gGLpvs2CQEH64vxovPGetLAXCFPQQAJiaKnj5PfUzQa7TjYMbJkn8h4sqh
WbnVpwKN84leVp7DrvJXUi7Vp6OBJOG5075Q/N2kgv2+9OatH+fygXYHbEZpy87KWZ0hTRfcNmMz
vdemLt8nuPC3Xk9WRLDD2nRetkRUqGHgr/oM9TitRUtEvQrCjTfnyfXIqMQ6EwG26DJVCzjikExy
kLSVyS2RPPfebNx5VhdAEkMw5UukR5N2UjLWRU5foehcrpiaZK9sRUOT0EJ9m5gHeSsBKZ9d5vy7
uBVr3UMbP4d4NS/oS1m+WxShd4Ty2rjtk0Cc2CkUB8uULdQAijrg9kh3l3bzjxqY6p1VJf2Xqcum
I2Uy7YvX9oxlWQsjjoWcbf0JYKXbZKDpl1NRsQtDRTbOpmQBayy7PUp8atum63NmPTpm7mUF/Fgl
Ngi3/OaTud+oLp7uqA01b7q47sA1yu7Q2ti7hqmIt+wZbsCI7DGwHhI74RwcLG9518kmyuuRAfbU
dsCSCmuTkRXeV64JZ60r3MMil5s5o8SyY6S1sQdYRqJU4/1SsMcrRql4co3BHYnp8rHN1cS8sjDe
nD68BeGsPqcVKteSpN6HjQf0pIybjeHQ80l2OYvAsnGLY6pfZxgXnqDyrvZnRgbhoDfKnMSz08yH
eZqTSDnLo/Yc/3bObIjEQZAfcEgePI6Y29LqdnKUyWc764PT88gbW7gTY5YPMBnm+UyRHfWcuYpP
kHSvs6S9uLEQEb1X+Ukv3nwV57hXGW0YaWHtkHUvYcHqal35A8zWNeeTllZzKOBuJA+OR3Eot7Ca
EkZ6k0uQPDSMhEdC0pqcdkMz0QgFU6nn08z+d7kWbFVoQ0qqQuwIhK81iI2NzDcUMy18PLcHimu9
DPeTSsZUf08LWFbuxnNiaR95Gr5wln4wzHDcV3W4Sj7D9BhTVbSz9KJuk1xISGPCvUFYeG0XJ9st
jXfJQmls4UvA02JqGZWhyO9avxHf1Cz1Nrfr5ZulrP5mqnxjn1njZ5dohnHCHm+CcXQi0GzumaL3
aT26q3uEHvsawaW9JGxVdnaM5KoN/52oW7xpQal+nfpEMw3pXHjT1HpXRgbzJTdNKsBVvR3HDLQE
+gKPyqYkz+FmB5OmyNDo540o3KvFYaONLPDh2zAm3Lbqbj2r2JbS/Z7CLUaTz8KzThav3uXWuulP
kFC+mYiFH34h4DdMtWIfr9yjA7rwBJH60SRUYwINHxeDWXlfnJYlBtO5LK6+dpm+P9AXsLyUlOfc
qLT6zgE0oQ/GbgdEjH7VaOpYRlmdfm+riqe+0VYf/kjpHJ01fU+BCPiHzjK7N7Yv3s5m8nChkWzZ
sge6OFku7sAaJ2pjgdc6m25IA61euNOGenr2hmm4ahsIvktJdTO01L68K+rWpy4ocNJvGEIAc8R5
Nu/pceBRYIYri5yjoWQfUIbBB9FnFo4xEdaFWUPw0uPlflucihBvyhAWed5xDZZ8f+1ZMaf6qV7H
+WId7MfriB/A40xfzHLK1vF/sxoB5GoJyFZzgLXaBLyfjgFRp2C583ySyJySSyhhU0KtI+6CejUa
INqtpgMwbT89COyeV0vC/IdBwVnNCqhE4490NTD4q5WhW00NM+6GYrU5qNXwgKp+XXRDxTkLM4RX
meN9shoknNUqQZMQu9vVPiFWI0W3Wiry1VzBD/aFg18c+WEq90aOBaP86cb4KWX8t+rzO9WHABvp
gH8ZAv+i+lzBk/6q/oT8+uOv/EP0CckJwynwhRmsGSP7T73toFIFog/2UDKHpAH/JfqsMY9/ij4r
/9QMrDULSXcYWuV/RfWx3NUa+G9uPlwMoWMydbTWhB4IhF8DJfisyzyZvavKbgK610nPcji3Jp5d
20EZDXA+H1MjeQ6mJzK+lbW2BMXdJuD5aOkJMT+WsjWN6qzwrnXzzljmzo2PQQyiYzs4I1xtnzYf
5uIpMR5/T7NO5U63PeooEpO2fXBH7PW8Ptn3ivaC69Ft1fcimR5YDf14a9kGxXOp5+9LMA8oTm0S
NfaiH41ggXW49Ozlt20I/7zdkK/Kl4NtdavXabZKTCDK7Az6YThwH8s2GNr7HNzpY9fG4ZsqFyfd
dlCELKghY95cYYGgHkrq8NUgzyR5C+0tuzks7ezQMExiYK7pMGHjFdwVsB/fWt+fIiOU03s2uiB0
BMVtctBwrLsUFTdnHA2syMFWu+mlwcNyqcpTPpTpu6dE+2orx5bID1n4XYbB93LWtwyqcJCNBUIa
/4hvxsFzMDtk5hFDprWj8CXczo6JQjVil3kYcgaXW1Nrch4T++0NVLGwghMvYby4MaGPyRLjsaZf
kGjioJ7ntIpPhL2mw0L5z0OobH02wrxF50atNjYxGsaR7unsg+tBPOQFj73dKG3jLq3qgCiG1x2V
nK1rlvv6KaUb97DgUbyHGeSjSVA3v3WD3r5xxWi/GBTH88hubedOujRshQ38rwoDy2nMrOWq7IUe
o2yA6G3Z9YBFB7zLRO3x3oHAeSzdHJKGhpD7buiq2QdZaRxaZIaTm9rLd7Oy/VNKD8HjYtIVzaon
ryWjiepAi7q+m4fFI1y+n0e3t2np/ed/9gUieHpjCLshmpT9Qfht/8H7pctyqs/MNqeSYNIfSGC7
My6BYQWTSZkpJxeqx9PYMr//94r6/8RycH2Lhe7/vqKePr6mf+JLYxlf/8Y/FlTLAsrgcjxyLXi5
3roe/lNFBwnzH7YDkIWANSsLevY/NHQX8LRpIo1BKcfqAC/xX8ura7G8YqBmdRUwtQDK/FeWV7iL
vyyv6ytgDQUMwaCL3tBfltfCittB+LF3y6THOCVxPbdXNa4B/Gg0rmHnWFvHCgf5DvRN+bhkjQi/
kbv/TEkRPbp+4YitJZ0noC/zCxXr2RX5AtYUipsYQYOgA+kVLiqUkcEpGvJZaSfgVJNpar+YdRsb
G0rtSqe6KsJMHdBE8vzWBySBCNWWwR5TT32qYo2lOh/abaVXFGBVuhFBSLHH+0zlRR4ODwUU1m6T
m1N8XXIAv1bUiB+0N7ZnO+ymD+rl3t2q56wcKpOOOOkfzCZr3ruqMLecFj1sPOqr0+UWvy/TNBiz
dpdeLTqdj2Yj3T1flHFbszRjDPLHfcoDsIu3HVDdscNeN1jVuBeQVtGOKNS4M9LUfqGnd8VhNBH5
XApYstS8aMKYl35o64iMx0spsvDLLGbWghoqbWOHL/MceLvR1NvYGasHNzfaozt09m1XVd1pQN6F
vwiiuxrldBJemt2ERvk17FtEKzIEO0FRzBUUuvBQSmP8pgo/PulYOHsYiuVnRR/jbskD69OxbGo0
A9XJY2hnn8Ngdzvm/POrYBmhoAb2JTvwgDrHqgzebXsgzObnKZ+NfKmy6qU1eOu6bUgMpNNIFory
BY7SckeilJrYxq9oPplqhBr6FIQFYz+sHv1lJqKFs6E5rVfkl3ZU3h6HCPNtNP3iiDbcZpvU90Fg
0A0U1QZL+8HEFaQx3s8ThDyK5i9uYRX3WqvlLp5SOJAL7IjUsSllpJVD8C6OZOjguwc3LzGUV4aT
PU6eKq//N3tnslw5km3Xf9FYSEPvgJmkAW7H27C7ZJBBTmAMRgZ6wOGO/uu1wHxpyko91VPNa1BR
WVbJJkg0fvbZe20Pe/olZRy9XV/Dex+k2MOoWrWvtZ4+u8At6wiuSrfpC0P+CrGPU8EwutahEvl4
YejNbiav1pcOsm8TTf6Y/EwxZG1KiVMH+EOdRHMvxdlCv22irBMmBX2zGfkqXMpI1bZZw+gZQkre
McdByOXMwu7axvNZtJy+KRXa2kk67OmfwydqVAalNGAXz0NVIZB20sXWxoys9uFIN1nLNyVaX570
MutvCZMG6EIogL8atiG7IChDyhWAGinP+OkvHhHLNM1pv4gT7D3KoAQYoGm1cXB77kVuhq9I/EU0
KHGWMWskekFTJF/P/DFQXrG3UUM/izZeTstUDenGH1L/sAKBI4TJ8TvFwA5cuFiQPQvifU8rSLKp
i3E+N6PhdpuAzd0poFtUbunqS3czwYcHzNnNbqHvfuP7ZEFp0cXPjaHhWmIAOwTl2L/gH21wqNck
UvIYJpUIk+xsSIxIXhUG1SYI+SvRBQwcwKbNmHf3iM1TDTP8yiFnYI3nXTYGy7dhaukJGltrn3L0
3aYULmEEcuPbNKjVgw+szYoD9ZwVhn8Nnf5G1c5yPzKDbaC9nbye25pdnT0ds7hCLhn95oEAi4Gp
3dI0Z8lgfip0KW/hCdrPtk3dH9avdmv4yKH9qEYQmFkaH2saj2BXt4CoEWGcSZq3TPKIks34mLit
usy5zDc8PM07DFr1hsVJuqHWmSOOCVYzcUbzuLTWT7aX/p102/pIoMY+Vrr3o8zS8BtraRfrL/mg
IC9s40w+G0LOZDhsp3tCtpp/r0xJ3ZYh5ps5R6IQc8thTVno8mg66cbKvOKAI1lus5gHuWkv3TlL
++lbXZruvpV1svGDwb818SGwKuNBFJJ93saYAN+cxkxvZnIfG4O2WNaH3WygQHv+Gy/BBVdraPxu
5a0BPzZ1NpAy+l95bDS0V2bNVbe+hR0QXC7n9Y9kqZJda5UlEOsB8uSgDeifJG/e7CXpLqoqr5o9
0ykN/XrjKCXP2AK7h6VGVxmnYHkwrSy816kq2qjr42XnJr46VC7aHDN/sKVredj2InV/T1atfBTT
J8dewgs8M8soLkZO3lisLqmBstxIb3yVBEw2riWXK8SQkIVP478RSuTegOJKfCDA2JoV0y14V4MH
VoIr0Mvc96IcMIAJelWsuK4Pi9lYH2OVuGyulm8IMvHGHmf7xht82KOmEWO7zaxpKyEsHauwvC6m
deT0YEahYkjaFebML7i2vXArsuFxlEXyChOebGIP0gzUbfqQl3quIwNw4ouZ+O0pdFpxSihZC3iC
xuENz01Md5150cJwrsvSP8AbxO9Y4r3HIV1sPK6953y2q9XkH3FLZAdKp7DfLkl6DAPjWrCPQ31U
DaQzJ042xG6Cm2zy+30SUIaLrb7amEF8wShTHBq8wMd12YTIjk1zlFhGuaHSfV/h8006atFsJDdS
C3F1STzF43uMx480M+XBoC7yvAxafFqiLH8oLYFmavWoncp7Iib0zZxdsB1h3CIlOZS8dcZyCHrR
71qovN/ovOxPuCM/8iXvjmlOprItYLAPSHs3/VISO6DJUZ8ylDFW5Yl7pSu+eVhWUz5BBm8gkv6I
JdV+w0A8XjDIDSmOoXh4tbLMuCmXwbtUMstPdubtGydvQUnir/Tdl8kY3cgkd7PLaieOBE07z2GQ
yEOP2/sey5+1mbQkgNHGvwesXUGOpumBjQEqFlouI0y5XFLXHc/SK5LvQ6gxJemh2coF/yedJcsv
olrPzDw1tWu5eCpivoXOKth+41KP/Ny5HXiq7mRqvccaIYZOJAz8srmU5DTxvsJnjS33W9kWrJzx
ue9cQw0H5kIIt1MRv6t+nqA4ZOod3QdRMOxD9Fp7OIox7/elr99Hi+dKaFbWPkH8K1YdrgQLbfQe
e+AZCI0I8uXETByJIinPU3cWDcgPAobVcOeWJIdJz+NrNEX5LTf8+olDVXGu24BXvWchMWVjAVWz
aTrrAFZF3uH73Ve+Iw/BZKpbPPlE2CbPOKS5W+3N1E4ugsDUTsHcvUnQ4dh9ED15YEUwHVO3ZNYK
epo489zDzzC+M5rlG9ISnjwgmC73kr36pvCUdWoWVe+9YJw++gC0ckSPNIeUQvteVNCQWkc+G+Wt
1yzTZ02b27sPs8DkmPtRJWG85Rv5VfVVu89RfhkQa0PR8m4GmyovqAVbFHUSoi2qPLLcor6Vk82G
u6ByahyqNt3g3v2Jl9nGc7eMvNJ8BnUvZMVaFPk9595Nl5nlfsSotjdjyRt0jGmU5TnA5ojTZhoE
5k3sGOavgJhx1NEsSF01i2IaWJIduUIVcfSg/LwsHj3SPk6kzRkxPdarmcLG7cWv+p0sf3JjT3G8
E3UvdcRit8Ck0OsNW2C9bceSrV4LCvt7m5prxV8v1mSY+SgkL6SI3W5O2KezPicpSuomoBmag12y
Ty/sfVwvhBefginuc9A+Q5A2nzRtDPhJoBqH1bOY0qJwT7EXZMW5m4KweR7ngZ8a5sjJoBQmrDkp
R7ki8wSMsbTEsKmxsG0JGRWUxKZJvTW6OAeEjIfmd0l45ecY8h1yRvC+8zHNu0GWZj/bgzyymplo
Hhige2Dpz079ELS3reTfbrTfvDnceU4xqz1fkcRniCTcI7ofMuHJJkrkVP9UsQljOpuCIyV7C3cw
Wtmd6P3nhZhL1OIj+OmWUsfRIhZ5hjo07titqqtaW/Byn+IPo5LVoznSZEGeYGatlY79jVt2sByJ
LG059dnbxuUIY4+6ItKRFTe+Kt0d3lj7bNYad66pOALg0d6xYp+2nj9TUSgMvp5ZyAbk0uC+0rQI
pVlnkpWftgw7as0S+i0/uetIknWTld0MsDu+T3KwUJFZhtMTtoRkO+QAaTcdtXa3s0zsTd5Rhamc
csK9QhNMjx9TBvcBb2FsRWyLMe6Sloi0pBFoqvL8OQnK7q3j6MnMpIe7uV6SJ+jQeh+sP2yqR/ID
cEymL8+uIBvFw6gwpU7Dzu8lDbq5bp/iuDI76sz5V3usCsdCq/raJSFBvtZqX9CzrO8WiYjvdZO8
xJUwLy4FidBFa7r4nFVMieoQjb0fzDMSlHwiHaTrbRzLWtxihnUf67T9EItiXS4XhKLISE166EkN
ZptsSVxyCXhS74tyLl9zE2NAkI8xSOyQ0rm5t+wDo1D3DUkcHDTZuo3EJY4dNJGQ/5N6nyvk+O2k
6oX9KMISEjv5ig69yN7CyBp/LJz6OPEbCJKqmeaHVqwVwnVYZleVkEcw2wVvBikSe6fRe3a2IKKM
Nyk7psuSX+AzZMfKCcUdfmkG2MnnYjKNH2XQLN+ooYu9yKddgAX1zEPD9Ir5teBRAaZ9GM3Nkovl
3pgb9rYAYw6dPZTXej0nOQvXlVpYXlutCbrFLlhucvKlaCVsbuo8togXwFFg/lwPspanLp7D4Zp0
yeoaXnCAze0IEF+T+G6/N90YVPdWkWuHcJ/PMNZavAWIXtGYvOlTnwUiVnp/+Wmw/R4frJB9u59i
bsjqwZhfu3qS0/MyGlhpaLFi4O0eelM7AsRrL2whaW1U03jmR6ICooYJgNiNo62Gzfd/r9xBpy4G
jbslmQ6xIdrnsqyml7/IP/9Jwv6LYvtXyTqAs2t6cKw4laHu/J1eIdtpzEvHGu9g5Xmor5DZLZtq
hak6GsTC4+TdrpzDkNsnp/D2hqv2XmrtAgH2tl92uqHMdzAO4ZITdMsO//yb+1sS3/z63nzQiMBT
4F79nc1WWUNbm7E93kmp7oTkrBjfZMPdv/5FWBCAsWBDZoq//wDoepkYeocRCDgkOv7jG+W+Fs3+
68v8e8nzXy15GGdRBP+JJAkdvSaj/Q9rnj8+6D9USSCyGIVsMKUefj/Ux//j7Q0tKlxgJK24rNDm
Ikaw/FOXtNd2F7Y7MIUEn29VE/+y9vEFuE0sumBbKP76V3RJyI7/qEuyYAJfi9cXl/FKJAlX3fIv
Zt/Mz5BvLJ2epha/In6ThhIhbENn2QqknnmyXNLwrItl0RJCXPEfaGND4OFS0QyQN8qq4F4FTemf
WCS48a4cmmWMOtOcHvFAVe7ByqmWeyzCXL22RES8DcG0hHrOuAQhMNh64KRcBW1UxkwrUV+ZC3ZX
CCiXMPcFL7dRLcfFWjqXxoom3DFNOGo3EH1ON87YkCPXsWQnHhjtj5CiiM8v61sXhISPFpN+u1SW
nabNxLO9rYXQZF9Cu0u3Oqz829HFylgNPe1NtrEXGs5RxEGOIljqm7Inmefz45Sa3Z1K7Oq6+jjr
nZgag6xXMCVeVHtmwrSXy2vpSVyPydiiiDTzTQJ18WRLlVFTwrYkY3mwFpU2e6/G7WjrlOBLN1Lk
vJ084ktuJ+zXciXgZ44qnywbREWYuu8JWcN7ejHCLQtk56G3c3UcaBrcppb9kPqLBlfvi50xYyeY
KJZ+cIRR3jn1ePVMzrReWRLElZNIP4neyYMLcXaDglWcraoia+dP7XVQPNTp1s6SW46d7t2Y1tSf
cQbpL+a4a2l5uYulqn7lgx/uB8iNe+2BmEMI01fbDz+9GB+AFZNA842U9i/NH+SPXkO81JFCodzI
0jsNY4Ptg3D4U660c3WmcDo7UowPmTZJHhfpjxyy64fX+OOWl8YZaWreegSjIp8oPW9yaTwOFPs8
laqoULxKfWc7Rbrp+InQdVs8qjLv7owJjnjGHfuN/Tm8cm1PdzN4gK2E/LGzPL5Tg5QfdRtx8rwE
glhLGbQEhfK6YdKmEQUnmpTW2Ulb8zSb/c+Sf/8+6d3yUQw1aR6c4uFVAEB4DFgfIYHFOfI7GIw7
10DSzCVvlIKs4WEx+vpq2lzRwu+7i1247nku7Ugqx91zdNe3DezhN3RAgDpUwKQnN6djjMB72TLs
D+62LYrxwME92RstFTzwnk9m6t8Og27JN/nUktB3QUNePnHuqktqYjTXIEQHMvF9jD3bX7oXgzcC
zq8rOB9zH4uzO6yd3W2Nv6zPH1JH3RuYd62ZJW5YulfOHuWuDuSnZs15rPLmZV6xbFhM3iuhyj1J
Frofqsw+ey7qE2bKczn/NBKMS40F7W3pzVe3D7FYzmF8I8fBuB3pBN3FvUy21Gm88TDU97aspr2B
Kg7ROvGOM5bVF5fsMFAMoREuFXkkbE9+bpwER7aIANcb+dN214tKHUrs3Rx8T0uXXTq6jSOKttd6
prs6ZoQgJgFT3q0gnObVbhxlti9GiltcjkJX2gTLR9aZyRFIG5QGprIjeMzpsZrK5VCzEtwSnVWH
pZj8W1cNZPfokVIzreBbBMjxcXS7FyyUxo3RztRzu1Zac4M12h1NXJ2GW4bb1mIufpjj0akupIfu
KhX8aNrG2/n+Ej7nnAr3UJILsuVZ/DA7QXaPg+ijdiVqTYtDc8msD18OHnhjZXbvWvFXXutJt0qW
9pleDEZw2+OSNpOSWjm35HyXlg8zj90opVcvgolOilHU8/vSQ/0fYp7PuKi6SzZP83s4T6RN6SBo
n1qFFdX0SdbTKHrfYLmGrxJyLn1IvBg3rGQmYlvictgrvcEkHZc3R1kM5L2zuoMpK+vw2uXil2zQ
bxOb9NaYBiWiAl1WLfgmxirp11UTUzFc9RODc+8h9svMN/bWAu8hsLtqP6cE7Hi4I2dO/Utaztpy
b+ah7k5VbaY97xaj/Szoypmj1M2BBk0pQ/l9oYKGrEIzBTdFjwBymVzlP068sJ+oD+IWKUYuPZSq
wfuurUyd0qWadQSR1/vRcfVnGws+KDqsEQsXDoEU1xYMDUMCrqVTY8MfbueY6sIwrxPqWbvjDK3o
Pi378gliAL1bJGHEIaUybNyE9K+8AZbSO2qBqhsrS9KPgFN/SNMq/iASJp17SRxFx5dgM+9Hywj7
eJBMuqMzDENEbATHFY/2X3XhcjSHjDfedoPWDzPdMiYx+ZnhmYpxusYIsTt0Jk1L/2oSJf1olZm9
8U4mVEDY6xYzYHUfD174y5xS2szSMnauBmm5V6Og7Kyi9QzeF2uqtQjN++pEy1KHfrR+rUpL1tI0
rxmO1Vqjpjk/zJTmqHW9GPNTRKhLg5d+rV9Dmip/GrmZY2frbQBTvszGx7h1/RfeI+FOfhW5seKk
20sIiYODXozkqNbat4KpxuVhlOAapZ9yJfxh6arm1HjIcn+tqfiqkPsqkysllUBD3OErsMNqIU3U
Fj/dri2uGLOeQAsEbKe4LE8srCpMzCk3q6Rr4n5p11Y5PepgjmxYPNVutkPzVpbp+OZhbPk9DtL2
nW69gfgw+8soDtGVoqmdjZOy8uEBXhMqjqOV8emaMzxukr4QF8ny35B5kupGGKN8D5OpDjYz3pij
tOid2+ZZTuVYKKr8tQ0y142Cxumuucv2jdCz0+LgleWRe45sYG+btBXNLhM+33m4c4Qy3+Kwi91d
nZkFdeiD4R360s2ucSjNA4sssalZWZDjCFxsnk6K4OtZAxumwhaXeezak5V2/taXrrmdh7VDyuaC
E6VcNuBJ3V1rYhIGrkG1aAq3JLK0fMQR0m01m/ALZZV4zQQ2uO0kcnnUwlV1VJW1eitU3iEWJr22
NkADm+/FTKRm15ExbQFZtMvvELCc29hk++TY/g83ScNvIq2rjybRzd6hSq7c8oine2ymw9LYgKzi
ichi1jxmwhS3Id6R98FTJT5gSWrBTrwFyowzOz/EyJ64iy3nJcTCmkVB5UwIY4rVZ93YzQ35Rv6x
oEw5uCGbPV+DIm6HzWSn1scQUmxCK5t8ZzrvHr0QX/Imn2zzrafqKN4l5thzLZm6jwgDWT/Dlr3S
Lq78xDjh6ou/Y+Wrv+HR9vXeqdPp3Ot+Zq40DKL42IbYhjnFMU+KB3Pps+9tLe4S/CxNWtH7GRg7
LOQsl+YupMAkpI4FJ+U2CWmURkaT9j0ZZiMK6Eg8tHgzZeSpwf0BDduG/djI5KV2Z8FarhoRly3D
seaNpTOTgH6S3OnOXnYjvqyjnZcERlyv2y7SKfe9afYXiw2g36vq9zS31yq83hfAzpCeo4HQx7bw
O/UtwZXwA49TvB8aEwgSv81lNVO7/W1qT5SVcszC/R97SDqZSnIXnpOb/5QYbmuqWvhDGmnJo8UZ
bxvWRq8ltY3PCGTpwcw8g/kg7i+KnQ4qLAh4CsKqcJPg0UqrMTkFQEL0vlZtfxNkIfUwoMeL7zoQ
oDjYG7MFSDOPNIGUtr9jK7qcC8OSpxH7x4W/YXmx3Sz7jJesIw/XdQB92mGfhE59bMvE2drF8ipn
Vtob7HzqI2FB8+C0LcsxM1N/lD38e0r+r6dkEqf/bEquf2YfNfjEPzqzjz//53+z3GD9mD+HZPe3
ta/0C3iKgUegpfyZfw1+w+bMCQwi89ew+xfvjvWb8EJBYYjwEFm+oKJ/zsjiNzx4gAk5E/8xWv8r
MzJyyv81I1MZxWcDgWjDNP57D0rPtJYt6WSseI1pCweo/PByoE7QHEwbphtxFvBdegaF1xvDuCkS
27r4AARuFz92p41Ft8MOYsHwU2BguV/Ie72HZg69IwkLQBh8FIWhTcw1XC/1e+XFDlFwy74nEeGv
5kHl3OKsCZYNhW8sf6hR9knhBU+CqPhVTf1wbw4fVaO4ZxgsXzoCNW9NkQ3GZhnKemEgkdMHrplq
oq/AmBdO1wnB0ilEeYycDpL+TvptQTtnwfzrqApgwQxLCLv3nBE/aieeAGXY365BWYdnS7ywlVF2
AKa+CQQjpRPmsP2C3Dm04cpeonwkvTi5GIIdL6yMPGhdUr5Ek17zueJp3prOXO56PZtYQ0t9TkI9
frIJrN9cKN+cawMaCFhLtY+zzJMPO7WZjHM8khX5FV5QcgPS0cRJHYx3C/iSB7TQhgBsQIE3WLJR
0O6SFXeBU02P1Aks+7XZbdbNUYgR+AxNG5uh7sH9uPNhtDPxQGwutKniqj7paMRIM1XUeXoWW4su
756cmQhKprXewbZ2buJFWiVIJTZ6XpeIbT4v/Rl8DGVyC30Qp2Gh4jAyE+g7rApacQnwKNJIZ8zl
i1PJ/okmCU5SvQWeDYqk9T0DIf29M1ifydGDX1OHxmVcSEF0NYN9QyxqM07xclkSq38ti1m2mxU/
iPdStWcWUcOvEPMLsMu5M4qtLtlADm5d7iSmj5zSsZBVmsXy5pZxVq09WH3x0X7FBKC1eIckqxB+
bahj73kOqGPFLbQyKlonoXc9rK0bZNnsyiHLebWTKnsMF4+vhp9YPVmENfZ9m7pny84ZEtK+SW8Y
hfH2z+Rn7G5ob8bZGq5JWoEEhTLzZtSJoqy1Cn/HsCHU3jdZ00eWMwbZjhx3eEX4oS2eCHZjfM8T
x39I3YyJibYJo6aLcyk+Xdk4IaIFgbDEXKpt6LHobSurfub3WJD00umDmHJ9q62ZHkxSeeHOakYc
THHt4haZk2rL5Qqh3WnNla/WEDFq+f+tJnFv28Htmx1iuLzLkVMzeiwq7vLvU23lLqiXhNY1fjwT
iwRyfENm8l8N7bldF03hMOc+lolwMstLjQpWdxw+jW4hq4IRKR6A91zncXDmUwrQ+aYd/QcryDmy
umLZOA7DGaCW8GkquXt2eurLtzhmtWuVMacn0eOs2xTSbnCraO8JuBB5jDmzKEikKZ0AWGbeuYzX
lw7b2sEFtxPpRpNkpOadxrmh2MH041LkfrnGGi9UlGEG/DZ9jasIFWb+IDKijOHWlQzzT+6iSSeX
iBi1R0d5a9yMvXpxOUI/GkWwIkfXCdlhVB6S2r9t1um5Wufocp2oZV/Nj6gU9rFf5+1mnbyDWZeP
o3KwH/3HXE6+3wnLnZD8IqnWirDdZmxB0rsq5/5YJ3yTUX/IT6yZ+EyO0R76VQ0IkQX8VR/wEAry
HBELLFxkBZbm06xqwqorpDhGAcyiNVir6iBW/SFDiAhXRYKoP8v2VaXIFytml83TekbCqFctI15V
jWL+qfRw7hZ+hnFnnvMvAcSie3Vv6vTb9KWOIJMEgoraCuGEdBzo6sy+mqumAoHshbHv3h/z/KFD
dmE9xHJxPotVj6nM5mnInCqqJtFtxlW4gUI2bO0vNQdrUHAjUmI+uE1K9ml61X1QgFocSCfl6HO3
ikMztRoHexWMLD1jwnFtwbgYFulJJcLN+OvJ5Y0VnL4Np9Hd+0SWbC6js7/KUmaibMwwq1QFJ/Jg
eLVxcDnpbjpWVHfzl7qlGxo0g1Xyauc5vLKoYl2GkaV8LFZxjG7on6JJzVORJdZ5qcJ2Z2iWT0AJ
J5D7Q03yGYLmnDwLwjBbkDeUyaxy3LIKc4mfzHcwPTFODZb6ttDftzE8vCZ2mD16ymi5JZD5FKoX
SgrSH4ak6mko4/jRW4VBXJtkxRpz3jr8mkJmj22xConlFH+kq7RoryKjvcqN2So8+qsECdVlbQj3
T3qVJ6eeS4eChFdvlS4BCHM2zSeKbXy+U7sQnyOjBc7vUABHn+a9My8hYBhR/vJ1XN8t406vYunY
ueimapVQecYYl7zL0FXbtGqvoArKbbvKrs4qwHqrFBtOOv10v/TZsNF6I4r+ykVY3oWNWdIcvq4R
V2k3W0VeyzLX/gR3u8qdx2qVgsvACbdGv8rDo/XuDYrzsWUUT9UqIhM/gI3FInuvvzRmHoer3ozJ
Z4Orut5j8WfmoL3yYK0StYG0e/L0OJN8zqaj3/GKnIrFPxolnOntv7dJ/18Gd86obF/+39ukM+fj
/rOY/+Gg/McH/XlQxpQuQgvPGT1Bvv2Xc3L4myfYBIY2G5yAW4h0z5+cmPA3y2U3jtGdRlAbXvdf
d0kuB2TWP1jSqa7go/7X//iH+in9t//9V+D535uy6Ao0LXZS1NJQVogh/G8Wd8d3UhWAPT8NFh3F
3LeWeBwhOxHiqGlSakV4GswfuTFyymlxXKHdBSG51qG7YU0wHJwWljhPekKRf/kx/ieLYs/+O9KG
IhI4NixlbR8Gifn3E/ykvdkrKIE4CrgnzX3I4/s+WMgZct/HXhFZPUwFyzXcXabgeyacLQw54Ami
4jz+GdS19agB77RqJ2dRideFitQ7dMuxI5GkrbcKZDHo3XKQEFoJQQJO83IcaryiA21gI+uM4Iak
8bJ1zaJm+WRBnUbcaTD2q28pdO2bBrJXjpDolS0ytS7nrSs0rwYOmeEJKou1Hsbz3aTCZ+JLKSn6
cAycB+BY/bewAaSHxboaIiJKJYPJmLc/qrkyifKCP4SajWMENjvPSR7FPJf3tBCk5QlvZQlLF84m
SGm2dY9EK8kUJiMjOejqODEOKlvUqU1y69D3jv7MzFTdh5Dlt36uz/gRThLf4bOoM9CwIQljofsO
kxNQyMkYjC2FXpzIS050dy1of6CO6d6AQMvY1FvN1XDDN9PJNQUXuEy3S1Gm322sIiIye2+8NTgB
PqLpsFAQ6ax3YzZMl0QsT9CYy3s10wpE80mNy2b0rWQfFIaLdxHDF3R3HU0eZljmCzPzr2ZQyOuA
RxAcWVA9eMMi1nIP6Ha37E608y1PkEUmy8jul6XdUU1v7ylVGp9njnBRnaIoTL70DvgY6r0UHTUM
lvL7jSaLsltQjW4mh2YwrCJG5CwmLkvyDEd36caN1Sb+Iz/19owxW+1z0CunxHLCU2j5wSm1zJJ+
gNosv0vgC8+NoKq+HS3CrkVvyKdWZwsLPXu6OIMpfiYi9feoWO2OSQg7sQ0nEE602tlZ0+H6Twd3
v7QjcqIsZPpRcNlHjq2mTceVFi3Emq6mwDGAY2E4e6Pud0iLIQfFtNzh6awxPmGCprLJuaZdRfOD
udhRorKUSxqCQbwfh0LPmwWV97vHJ9lgQCYsFoT9DruV9WEneYr/bp5/X7EZty1LhW0wTeqG/Qaj
cZfn/htRs4WlHUeboz34udo2ozOnm6VjZ3EgYsbcIzytg8huK2Ez6QAzIwgfztsyKZOFFSP4TG/S
HF5do+wAiirrHMJu9MBimOVxwFyko8oq0wttwzVIf3z8Dh2Ly8Yd8l2uBxz3sGBAvAex+4mwNmLp
KkeF30XWl5V8yY9vaYu1YzjeO02IdzjI1rsrDVoEMAJ1w2HwSwfTdAdASQCI8w6iaPxjgaQWpuPy
QwwLKMpRu8cQikuU+Vh5t9LChM2TcHwjyR6oSAZAPqIqWWprW2SqQBnD/zqzUFLivYZ33289tjS4
lfAjDnfMju5xshAtI1z5AkVt6NLqMjeCspJwHoZjk/gNUEAeIhiVcVSyO258EIlZYt8zFo6PviLt
j1cLfBA7M13eu9wYjMBBSnQaTICxV9piiygVtAifx8G5SnFGsVAsqxeSfi2BaqcDfQ524jZeJyYD
WoPeinWOytaJSpARLLdWn7lbc524/K/hS61z2LB42EntNH3I7LH4Jtd5LVgntwQE47aSI/GXr8HO
00XxmScd4172NfoZjvIfdDaXxnfMAwyH0zon2l8jo/gaHxOI5GrvrlOlWsBfz5U1vmHGRktYp08o
Oe3NxEC6GL6BlW2dUs2vgZVSavechrCwxDioJ+oZGG1jy08fLc+2X5uhyq5inirrRiudPGDHkdgW
4DOWG1uk+r2ZTRIhLpsZD8YZ0ft4na7TNmxhA1BndtuhayD1ECWgGtsJOIgVc5feG9M6q3sDWzUm
SgCGPN8ZfQ34s63A9UuhFV8iCc3lwtbL2eezA/uwsKddu2oEPBumY77qBmx2LP7gouM5z01ecGKG
dwtrMupXwBLOYcSHfNUhrC9JQsz2Kk9olApGAkSLoWPB3AW+//VruzGC9FwRl6XY2+EvOVhip1P/
M3c4XI+BK2EWTM4LM6c85qyJH0IqWfmq1afN8M2F6NFyPRnyApeVR45XXpI5iNFVQP8CFo1w+4NJ
sSpjG5hkqaR087vZIyrmkozlA5bJvq+50VnKrfIOphBzQzTK3gKdZsZT/EEbo/Ger/KQsp3p7Hqt
W27A2yIfeeHwOaySEok5sVVssQ7rueRHuUpPXKUeFeBfipT7pU7Nq1ClST6kiEeOOjvBKnZ5Toqq
ZWkMLXRfGPgtGIJDZz8r6FBbFm/mi593Xb1rV9kM8wYK2vylpiXuqqzlXypb96W4BakYCYsH6zj8
pclhjFRvBO6KF45w/Lpwcrv5cG8ArL/Opv9UTLF3yL+UPgcu3AKLJnVu9ZcWyHHcvo8L0PkcsZr3
eRUNu1U+RE/j94X7H1UReHb97rBM5nMiOtqr/Ahfh9lWrKJk0GrronmccRetomXypV9y7kLLLAPM
o5EQdvEBM/NNGxYcp9ly0J/yUJ5yFBgRcdcZLvZGgLAbmCUgYYymra6kxLq7ZnXMUE+TIWCsNpp1
IwTPZHXX9Fpfk3DkZY2n75bAUYroyS12yWzf8rYMRIxBo5uxwvYqF7ViRVjFq6MHnaD9EYQtNh+1
GOGJUYjYCC2QxOnwKIS7+csepFanUPBlGgpX/1D3ZSWSdLiTwTIWQYI9z4dLay1sWcYvE5L6MiRx
PFGv9pdNafiyLLE9wRPwZWSizBVTU7j6m4Zc/W/2zmQ7biPr1u9y5/AKtAEM7iT7TDJJkSJFURMs
Ug36LtDH098PaZct0S7p1v9Pa2R7VTEbZCAQ55y9v82TgIFD2RywaDnTZhrDGL0uI11EALntvycU
0tlUF+mUs6iofJWx0cbBoqWvvDw9q3jOJmKEZUFryZ8+KIg897S+5KcG3sq+8uhFrTLsUZ+Bky7j
J9mU+6ZVzGKNqIAsHZuaRwY5UP0+KWrzncWouTj5NSacqJf46UrhJMBGI3EkDi8X6xLe0AqnCCSo
iT6d3V15/mxV3u+H7P+OP341/ggIHP2uHvkbCeK66oH4vR2A/P5X/6rr/N8gOJD+7Ni+cynt/pyA
BA6uZvSd6AM9sgUZt/9V2dm/UclY+IF94PAE9f2lErR4wYByE+khE22ORv8RHGKJs/+eDYG1GrkB
xmp3GbVI962YlTilsQeqpI4uC9ffpKlh3ou40bBwknpXNamPc6KW4rU1ZPggAeCD6CrDk6ES5Hk8
/+HPSfO6El65h4w0LM8U8jR8zusPfl1weohrVFCV6IK1Se/l1iyN/muqGKMAT4bMZzXdti6I3WOt
h2eCOVDew5wbQCUSHmdGQo37rjD0gX3Ie9+X/fQLpe0bOgZXwHEoHV0uwyLnfKu0TTmsUajW9ZGj
5vTOA4ZGAnkfrK2uW74Xn/u7JfJPJevfrjjFPIFVDkllDDvf5jxaBrELUZbVx9FQhCFH+SuHnmGd
hFyDn7/Tm+HW8s0IwzORn1K5m5a9fPPvBKC6x9rB0z0/0vNvNxbbNydJvD54oJP3OEmc/Ryn4f3P
3/SNOvrypuhi6RewmHxE3D++aSosusqcPo+9x364MpYmXiss6ULLdjET/+fv5tLhQE7rI8deNLjf
f8Uo8MekLFJsg2J0s3OpyFFBOG2OxEsFDz9/L/ONoHb5ahhceBNpo6ll0Pnjm004sGLc7smxiafc
XtsxtfymaYpq4ysThRZW99uecv56bLPhgJiVvBYgmr+KZ/v7FUbT62O/FnSEJJvKjx8DSa+cAT+n
x6YHer7hQd+CgwzDh8BDrfWLC/z3NeQKczkNL9HIMIPfdH4UhbLdKS9F/6L1XeWrdtMZ3MGoOLIY
S1bipqT7wtD7xfv+05eUnkkQjufREhPLvvXd2s2iFOq5Bzi7HJuBQzm/5mj3I/EVCWbHn/+wb97L
gRaKyH7po/HzmuJtnp+TGKM5xEFyTKjnaWDPEvuKUPNVBKnv8efv9Wa/vbyXCxrAcXA2OO7b8MW0
6KhROLsd9axHc1NxWjjliT380Yr9oYX3fcvubVts+U40eX2CHi/L1frx+vVeTnJxNSW4RmEBc5qh
nlg5c2kxprLd93GSFEy0GI7h7qGBBNSxiOLzz7/rm7WzfFcTKIazSN0tcBtv1g7FWZY0sCqPIZGq
FMiwOVeRNqJzaM/FqYp8ylnPnn+xn18u4XfekeVtLUm2u2cjwEfL92bpDJHH6S6UeHrQhD4pzGEn
z3bmmxqOzl7ZNcTLzqgmFHXzFMl1OBKBdxy9cvqCdK5Rn2uIxSf4qwyNFuZRiLqMuOXUuPv51fmn
z+kKnu30fQM8Hm+xTJlrh6OWhnEQtvRe57l31Hpocsos5POjB9CHEmw1p4ZEBV6N2Rn3H64gG8jc
sc8q5wqxU3hkTm7fBIbXyh1AgSpFmxTIYf/zz/r3VesTeGmD5MDVQHTom1+S6BIaAfmY4KYWEP0y
JFkZtUvbbX/+Pn+/E3FE8JNRheDPkG+fjYlhcVGMNiFFvtJ3QbLkCJRZ5V7BGHLf//y93m7nrBMf
hQn9YwAx9Mrfcltmv3VbZ0rZzgE+biI/HDYihxfEdDbbMceJ1vUEfcHsJ/lsFGW0p6TpfnFhTeEu
d+KPy5VUeyEFEhR+aP9tAztXtWFxZxC0149qPsrcYjPtgsmuj1Ff6zvD9sSrGxPRQ47xJasgJjcr
SRDJrkDGuVewE8NT0Pfzu24AiY0EPCUVqYGkgk8/K/Q5j1virDDJ3evcDr8NjDE/+HOuzzrH57UK
GuW9lw1JLBbJnVeDEmy4bTFa94AavfdeXItDx+j1OkauBnm6TgyACKO+m6PQ7lc5DafbAj3zSx6C
tNYkUZyBiiFFCaYy/Ea6ilufyqIhE6gc6vCAjMJpaZUSkrWypVrOCBW62FXZWM5LjBL1M9Gs9uNo
23WzmsJLug0i4m/50DnjpgBxEWPeS+Mz6oECTilbi6mG5LWP2byrNnK/0Vn2LYboHBspxwQMljEJ
oh57s+fsR0dwGIK22X7xJT7AMm3ks9+Myr+vzJT1xt0fkUxXBbw9I28DN0DL3omEUD5rZrybKQui
s1z+tqXQRTjj4vxukrEdVxJ81UNQ2fOZ50z+oWnm8fZyeUNv7LZWGYu72m7iDHe0zONjaEaefbKQ
gJ8zVIM47nWc0mm+7FZo0a9Up9mhfGJgPpVVxoqsxERMfZ6b+tAnNdduxt/brpUQ8QNGc+epVwKe
ikVa7LtFNEo8vMPrjBDwz0hTwYk2MnlVpDiWq1CpOcIjF+SEM7o8FNBj2I9+OTA3NiyubWFbyWse
FdbOVJXzQpsJEio3DcEsIRFPd+5Io2vdZZDAxdBMt8kMdWsjHTP5lHsdWxMzT/wHAh27vazDYrH0
+H06YvaMSezZ6MnkAGMWld7BYmUtyaLT52gkGwyeTdLOxBMM+q5wDQZHi8R708ctmtqUL0AXOB01
GmAW2JZ5ff0Sj5Fg1uKzeuFqTu9UGE/VoYe7QX5cZTx4ccYFE5EznyMjT0+Zn28DTaMOmN10C+W1
2aF4N/H3AH9pyBIg17BSdxH0uaPwVXnF8GQhVudEW1qtOJt2qU99I7wDurfwIerktnIW9Y1XZueZ
dyMSzpW3hZb7LCHypgFDjHAytZ99BEUrMB17Uc0dYyCQosKYNE1Hy1qbEOp2wcQYG3Uu3mKuqvUh
SIbbJCrnU2oGuzhu7N3YxxVYCptpi4FOBERrsAI1lJ7yjCBuvN85CuEFprQwwzvXeVbMnM4ofG7V
hHgfLtC0GcgyW/PAAW3bJI9e6CGjbmvrKkemJUiyWdddOe6zAKQwrHsEm1p4AN4A4CZBfN/G8ysi
15cauvg2hZS9gUbClIGe09EQ/sdmmaGDsKvz9Tz5PNX62vpU2M5J46nDHZbcxF7CTN/xHoYhvKpK
GX3sakSvMdE8pzgv2ICd5YxUWPONl9j2GakGyWxJ3p6MAbwECeLXmWxmn3CHAntJANSjsaL2a4Nf
+zCbFYYEAl9C3CCRnZ7MyqnMVWhE8rp3cz5QlYMbo99r6UdXO/ZuGnMYFt0AL6gzzeaWg5ITb0Zv
GZxJkRPFNkePtCzH93Plcn6oWvhOKyir8zmDmbTIiuXOyWBkpQUa1Cn3YCY0QcGbcoo+q0jc++44
3stxnre27vvt8vxxV/SuwQEldVO8azuagpI7LT8ysuQoYGVYLNTMWSTzGVZlpdeuPSETtqJyXCF6
5okgo0Ae6pTSB8xetik45u1ISnL2PTTdeq1qq7htRfdB5hpGD4O2G6fR2IsiFH7ppvMQ/S6BXwVU
oDbblWnmvhOIwHee7KOnLo3GK7ufNl0SjqcUng+iJ+Atn+x0wo7vkpOTYPtTxrEMVHyyG87tTJrQ
0euhYGGmnB0oEXLjjsApuS1mhbsc8JgouuEZzr7/rXOmDNpGaVoPVuHKp2nUgd4LoosR7IwEFVU9
5zGoaoda6+BmMhoPSxiTKruq6rXRNRIgxBgcgsm0ulVt9uprbfn+th7T+dR09lkWjiC5S+FqcgLz
mj5yyRGmlEiN8uAuDxuCyUI7tCn+09ihTaHMBwOg79rs8uDEj4pky8VtwUMYLjxMLefzpEV7J5H1
HaemJJ6gwoHueywBLy0RbZGttB+x6+08vwOMg1PgMUOi+C7qWhsNlJkew7SxzlzBZGMjJW+G0NwP
rsvCDsqzR/tgHRaB9S4iH/5Ad9++DiJUd6oGGBe6jUlm2VjtcwEfPtet/9Ivsnc2mmY9tAz51n5X
KagzwB/28VBaCBqRza0glCM5F5N90wu/uhUaNIUA9O+t6pYgtO2cGZWDFnPI93lWymcXqvYDXy26
mgzXr/D5O/lxNoL5a0c5ft3ZYw/A04AiYdcBI3Xm2TzTyVogZLQa3Bsq9oUdjdssHMzqlJtzx93V
1ecxLfJ3ted2t347TQe7IVhxnQT+oZi0Oo4+VCSEBiTx4h46pz1MSicaiteFEwy9pw6aJydyiSX3
0uxb4BbYVmvJSBatE70kkGUfJBmrBS+9VU3F+CBwiX1ctzDkXwQjCaR6Rgupr+45y/omxO8GuvqG
WMv+CvALMPKKabzbJ9ussD6PRgDHCUd/BkLEJk4giuYz47vqVZrlcCJ4gWlHwDOQBqzez+4cbhi8
de9MMbSvqcrYs5ucpwabgMoiot8cwCXuYwd6X7afgbn4UG6ccoq/xQYyvy5pcyK6nK6kTOqMb40X
l+cJQvtNMrr9I3684dVRif8c9QHujUVPivMC0hGNb3cuclmQclWUBwP964l5K17Zwhue5s4k/yQr
4Gn5AyrYtFkml+RirjlFIXiwZrnp8oauhtWEmITyyeZTddPBKVNxdsYk35CjwjODURaU77zvSe1g
c4rJ3kgJoTHDsTuZCgXspnOsiu1shk/h26kFlg0O+NENJh4jJt0h1iVdeQJPtPGQ5IHYBQRlbWse
Cntb1N2p1kn/uaY2WqYjOQy7gqug/ORTaC1LmY6SOMeytuDjMf0+eMIOP8yuZb8YVm18s5B+XIc+
mjS31ClgRV52cqbgkRCTAY67qz6FtZNwnBTBmgn8IwdjMM6hh741a+49G5z54kzRbK9hHrKoig/C
LcVKAG2Sw5StUlmSEyT9HQxSuA4lrkknE8Vq4nAC2hAKu1kS8exTY69KG6A/qZivpEHHBHFTJyNt
7SoelQsbxrB2vTd+xbgW7KnlnXXD0GBHRoZcZ4V3stoCNCQQ91XhLmx/gHBERBnw21nOIp3Mq9kl
N1KbL7rmheOq9/fW3GQrgnfzPXLr6X3jwSMjoC46g7v/ZtSMGRoNWtAbBuuU0NjdtnSzToma80Mg
aA9Y00CSQq36PZGS4jXrzGBFjc9Th4PQCfGsg0g9aXbF2LXXopvS68yc9hnspRVBL9OaotqDUzvd
jsiScPVN3sFVIHlEMcDqb2rgGLDQLY6C7yazFasuT8G+di1RCka1rY1K700vWdTgwSc1EwGp5tq7
6mp6B5rBB0JmvOfGS+I5uyqMZ84pwQ16WbDrzfNY6Ns+C09d5T3WKjyz5dIwyhPmIkp/S5vogxlg
8SWnruY0jScY8KNIwORif1rJDiqnK9q1VgvG1jDdx2qhPYrKep0Ck4MVQSEbcpWhbatuE1hil/Y1
CgQ5EvjjfS4GwFNWQVcboSEVQTT2/ZO29ecJqIiXkifdyJxQqzmYoycBhRaIifKzE/odLAbzvMLc
bO9NvR2a5OM0TBjRuvjabR6FP/QIg5pgG7fJe2lH8UGORFupZug/GpbytxPUlMNADXPd9wpfDnQ8
bvNZnFw7kR89MoUZKDVkBrbxqI5J49EeHdOlnAAhPu2r0eQIjUbBwYUIth9bpaF2cTHdu7jAvwgP
k//JqHMaOlD+W1/srcEa7Sum3xAe0UGSV5Rbank9q8nIGKHpPNK4QCt2jIqOFS3HjPEvXU0HnpCA
SrCDjQThMeM8dJB2L8mS6DtcUy2Jv9hLA5qmXjtScsI0XSuisp79iNjyNvS4AXlXRgwuGgjFUYRC
amP5FWVRxLLvN8T64MWOlpnGXPXhM5B4YxsaDTVGRUhQmuiJqFKipvwmnM8G3Lw1LgFj2xHtJW5S
wyX3oAtmyo5esi2NbWqvQX9SnQAhHb6m2hpvU2/GpGRmekcodnaKyYt+jgqDJnfkSPPebN1u62H2
IjVUI4yD8Oe55y4elpI36IghiN26BZkwcHTIDU/sa9NWR872vDQULwOBOgU641kkdtKU1Fe4RT55
eWFtEsXxjzjD+p2rcI2YQ3nEOJoisanU0cpaHqStHZ7s2KUpAP76DMqNHsEyqbm831A7xnZGOXIM
PZuZDWy9vZBO8fHyfwEIibzZo+yvZBrspevqAy6x+qUtwD6sJ2XRJfDt8XYkKGdjUGwy69Gl9z7I
uJjYz1xwpl2zuzSKIY4yRpkqf9Nn9I3zIqlhmSRkexkBH7GIx+yEkb3ce4XbPlVJxxdIUl6RfUSj
yiNI2k1y8yPhiPzqZSb4zOOkjsotyTKelsh0+EIHnfVEddTz3AEA5XsR4hg+1C5lXzPENXkqc9rs
OapR2/d9TqL9kIWEkCWargjNSzYDyEPM19F0V87gEsoTknjJ+hfauA6qqH6h+ZcQ9ZjSUfT1VaBU
C/InDzpaMg3DerJfdLXrMCU713lD3IuLIOSqSjUTMu3SvAp1drqsOyMp9W5I+QVsjXwcgoO+i7vW
o0yCycXni+vwm8HwmKYIZdZd3i/XJO+Zspn8J7/VdFPJgctGk3K9gBTPVmmWe1TGHVLlUp8l7vRb
nY9k7xFrsPMcVkDnLIFgwbC8YJ567yMrMEBQDASp5eh7Oln7m6mU4mMh+BMUCOooy+V/rTqulkkC
Gr5EW87ngRci0EYFLvQyQ3yMQVJC2OmA5SYt6z42OF6bAOS4I5eCHz5W+E2bDk2llNVka14UpEH1
QiuxxMJXWsNjh7f8OjAJXB9IG38JYzHhsI+5dYyYW9ixe2aTpPCcwtqsXjLZIgprJsPGlTXkAtVA
Hpr3FAd8wxKJ6MLRijJOwGgX9kGZWNfULeqpI6mEJB1YXae+4jINbWWRZ9Phq1luWKvN4i+FLuoX
XL289dS3wwmSV3jsaLnCXPCN9kVjW40EHbmu4e8CBVeNzfe1d9thHZvQH+uu/lxielsHDPP27aDC
k+j4dbou5GafuAPDfg7oWJTBvlNDt41IFDnbtMDPdUGSkxrRsq61p82rHJ/ZbWl74cnNlwzSjsrH
3ZRsh3thuzQ/GIv6G5gQwXqsac25tUtLgTgC6Js+4r7VGPSsEqnFayTS+oVRpAE4IK65pyvlklRE
dYoCkP0xcLhSaPWNB1JCwm+SlBIM4d2yBpUAygejLTwhMiMa1UcffzAk6XBwmyj7yOUavvoedTLo
OHP62AJw+zQNPlOolgO5opVaR9uYYwVPRlzE12Y7lDfEAfcPiRj9L/XghN+SakI97AIHABXMk8lJ
xmY3u3ImXqZkBQxBEz6nnkuUfYu1hNiLigb3Jq8TIuEuLeH/Ch1+JXSw0Zx/1z3/m9Dh8DK+JMkP
6vXf/+QPlQP3+W800+lf2zQKGRLQ5P7D54n6/DfysBmXMqF1F5rXnyoHy/rNQiluwSiSywze/0u/
bvq/BXTEUXXTGmdc9p+pHNxlMvtXjx0lPOg9+v0eU6hliukvc4fvponCo8eZupH1vm0XiB1uJHqL
g4lIa61zQpNrJ1J3cZIz/JGZ9RDHmXGPemfe4/aY63WeQPbL24l9WoQ5aRBQdtlRgIVPQ/3cCsHr
kMBiRStjqJJ3qZrqZQN3CaiOp4yuDIj12iRD0jLY3YglGjfopOc9tVR2r1NyEIJItuh/GKyW2tCY
PZ3RQUaYxHDN8yTH/NmNL0FUzy8SB3xCjBiXbR1HA3uDyhSnhFw0J3c26lewsOlLF40zMGlSncno
np9nhSo3qKNMrrmFu6+DirAK1blzjFD+30Wxd2d2BvUKYQ7WIwgKnW2+Wy//oHqwfxxzXH6CZRTJ
r8qYFUUCy+D7n6DQDij2sPXea2UHR9fu3W1tTcpbBcjjIeqhA8GwZhXBu4ra7rocLb5a7fkVTMVM
4H+P03mLYRiloe6Hsw7d+MbqneoLwGDjqWzc9j6eyeJ0kzQ99yhPYyqw5RmbsxdHsaoRqdnVre+r
xy636arUsL+jkZ5TbO3RtXxJEfy9/vxLXxBbP6w7ZvTLAgYHwljZfasYQAPsR6Goy/dOVYTP5vLr
R1VlfjQt+tOG5EDTpxz86GR3WweaggVrvdO7lgCl89RP4rXOkK0ju6SeikonO40Vffpw5t8a27K+
WnVlXkUGJ9IYsce1HTUcmfzwA/mj1j5IkvxDVqIt8bJcHJKSfT5m+LzP4MFv5kp1Wy0K1rTdieFK
aPtL6eF1QppzgPbsHhDGLMHZob1JpjmjITJaWwGYnSzy57wO0pPjVONnnAc2yZH2+JmKyz7KOVcH
1WErC2NU+PXQ77pknO65KbMbORjcTG2WHDL7i4CRgUs3VB7t1ZTUKR/67SKDmfpNkrTN6nICFVoR
zZksj5yynO6nkl9psc6m5yK2m+vZzy16G2X91UcXrehzKVJLXXTlh0lLc1fGbUtjsE6u8q4TZwrG
6Z1fmsPZzRq+nGX3ebFtYp0eZhWnwVqj8bw3km66bWkBXzMAIedV+/owusu9aWSUBcPYPmENAUkW
ZdG1g6NzLQiH/cUY+82etUg8iLQwhW3jF+C3DFCifX/DEIuAD32QBmJ9wZkj6Mu9Ybb5B5gH/kZJ
FErIjFg7qtKfEXnjUO+W2Qgu5vgLjOLppgavRf9TNE+ycai74xzGiF9/nAIn2zS9VzziMwgIwlQu
FpGBYiBfZFkVDg9cmREYRTeatgQyWveTWIpDie2RlizoY2cZR7JdzbvBobnDhlqBtnVxOWzdzrC2
CSHSvCZV7I3KmOReli0HAIoT1PJn1bicE+sq/FblvvjoG0X7FKRm+0SGTXOD5I5yvKhjZkMkIiSv
pcj2zGiNYt1j2qGEovm0WBkzuc38GGiqaP51FPi3+omLOOGvW3e5/DbPHUbQOKuW8O1F3PDdIwPM
fUu2nQrvKWw9Y9OZ0lzNqjHepzrgG5h4gNZMBgwg3wkKY3eqg/oMmpR62hfL6MrmHmT8kjfMvLKh
fskGD/lT0IzLYJnoi2fFNJUrbeXmsUl6Y/fzveefvgCSNj4WqEowb0vU1PdfoNRZC5E+kvc5NdZ2
Sk3qIXA7u8YLqZvbkn0GkT/7heWxxZSxa2w9v+SoiGLkyhy98Bv3ns3GPFcv9oTGzxsnSl2r7sMd
uSLhA7AuzoQxeu5fiX8uz+M3F9+RHLxNa1E/XmKyvv/sKLITeKmjew9VinPfCAfwG6s59A+qVcwU
daKX5vl0m4NuQx7o8w2ssvSOiGWHU7XICcfAUsfcpd+BztZ46Lwi2AcwvmgnNH15q/02uZYW33+E
EG8xaBzbbwOPCX6ixHltUYUchdY+5+lGT+96Z8zKvRwkAP3U1avJgiPb9X34BIUmRVZv+KeWCfs2
9KW3w3QU7WoYws/Kg9GgxiEkbi4mOaSU8IQ6y5q+mlHLfmUVjjEgb7fMraaJjiElezWJjEYWXsKK
y5Al5g6lQSm51TkTTO8ut14YGBHIZMKUtkxv+HhExtKJVtY9ODd6IEVqD2uSUuMvNJr0LiXN6JmV
N3x18mLZQZZLA6zn1FOPnh3qXOBqBTtfncBnA1qfPQgGcdHKAVvzEdjRZ7sqqiNIremYjRbz5qWd
ABLNuo4n8AkuGcQ3qQm4bvXzRcwhkVX6w0oIbLQxwUWjsRwH3xwb2KuLHjVdc08QZSfXGDJiIHfL
3pzjhNqTHBVT1iyh3LApoh1HsfrFszpN8jl70jYq2mNsNBJSVpqfGkaHNKYoc7P1YKTJgoEud+Cm
ltvVROQ6j4z52P67V4t8y699Ih1jg1m4kLTOfFD7JcexM/wyd1tIgcRhchaiIm6hMN/lZkjhE+gC
4A1hgZtZ1/I4OcUjEdOwjDGUzIQ6EDMWNJ5xR1DEPG5aSrAvoPLZIjOqZgVN7oALqN073LUH+oXL
kXP5XfHHd0/tRNC3kZEjPlmJ3gb2/GTWdbmxKx9QtZjjYkXKJnVvRFdDpox+12BL5WfwLMUGnzW6
AzOlYRLks7Ei7bPZa5JSqzOQcidY130Wf+A5kHxgGoRrUNej7a+qBNZV64MOWuVZQ9c65twyrQub
3WDF2D3+gnvavDcGWmCmoabqJPyJR1VbeBulB3Le7bhn7jPRT+HrZmx5NB2WCnFU/HvYXTQthH1B
GqVT6WxySGgPEZMypGvOpSWZ2q8xktUZZ4lXZ1cQFZfjTzAzmk8qY6ujRrwWOTylddcU/mZmZxdr
oyQ5LnJpMc0sBBKvR7LfDWcmvMw1bfujWWlQl3Ag9R3A+5Dunkyne8XZ8oA3CbpH22rNNCHzj36v
DbD8ReatfLKMoXornOHOQPHtt15CkouCtE+SC6swaThloupVmw6zDEbsOhSbxNb5N/Ak91BV82Tt
cmwNV2Mmy3U+ZsWNlEX8ziJ3Zc3DIODKLN3Hy43038r2F5WtxSMQsdq/d2bfxskPyWN//MG/1Pvi
N2TxVCwWCGYzcJfi9V/8IipeHq4I533AFSZi7j/r2iVgDCk9Y1pTUnLyZ3/5sv3fUJkLSmEb58tS
GPxHvuy3ejmUg6bP8UQSO0bN8FbqGI5GNDC6dI8DntQQibfO2Cjp11w6QfZMWzWglthBAqBVDWfm
BES+fg5aMT26sECfHay+T5B026doEtbv7ZR/e4b6sep2HT6dRWnt8gERn2Nf+vEEEvS+Cs0xcI7p
4FQvpKMxIxVxeV26E3cKm/G8h3u3PP4QgP3iyWFby/nmuyeHg6oOGKVDZ4NZnIf94sd3DwmWqr0+
aY7APj4WTWive8iQAfEDqloQeq68RolYgjafPXk1OUHyaKYq+TTpUkNzahucknq2T9jV2m3m9fm+
yxUpXoyUvTsZ+5y1J1rrtKSLjsMsEVAOw2XUtEvQ+1QEJo7UtriNrVnUtG8Hcy18BGEr/L9y0/fI
mVZ+z7OJ8ssjVyn1LDyNoHCqlpQwhvrVlWwdvVVV3t/HZVvuYAOXA8B2fIa7qAlIwQ3COF3biSOe
DKWMrZ/Jh54JOjIHHK54vby6vEHbFJG6aBAvoip7ODBSC9eZoUlN0B1p0xprJJjQ0IvXmOww+FrT
/LFM/cJdGS3tXHckX4KTa/fkjyFNikTkI8NQM54gW7q+t+Rez8BB4VZNBKFxKrBG2pOe1dwHBL3f
iZYsnk3KHv2c4xLZIPMRijHaFGzH3lbJDiESEMeEW+l+Cv0IvUfTeDx9nLh7wLwfb8sOsBOZOVDx
cIaU3f1EOQjc0x7RnySUUEQFZ6GP1KfLkEO5HlZcooq0fVVOCt4mUQ8WQ+c4ACnKqZKfFZrrwR0s
y1jlDhba0XU/Snwg29j1yndZqaZdGzWWWvUuab8O4ePkuSG82wkgwjvVje47cL/GXlt+9KWJLSLf
RbILumHgJGQGR+TJxb225sFedVWfnsiLSzeYYeVLjCXgoBks4ICru8OcULztOotiC/+aNXsIQRwk
dQDm273fpeZVaPjTiXZK+IFJOueKMR5x8kk3/gqWdrg1K3MiM6SUxVck0RlRxYAxV42LAmBFpgJZ
cDPGXHvlSST8G+6993EE3/Smz5IevUCKYml8z9SedL0VEJOKDrUdNhEExbA0ieTqsi9lSq2HIFWl
ewvT75csGxA04UklwmwJzBvEuW1ohr+QQZjXh6AcHPzIhLKfdK/tYw4CYPjoAaYNrhnSVy8agFQP
1rmfSP0DOtR9LokwyTeKCD6epF0F16brFTOwiin+mZljOa9bISkt+8HQyfuZdA9yt5DMgpMJS0qQ
CttHtOE0EdWfFvUJLlyjpGzA7FIqbNcZRx7OrjwKuvJaxWNSbxphVy9tJe2jyeSbpT6J6jhnbXaP
O3/ZDGO+P3H35S2iEEmjqaJ2NWCUhisqkPCEt9R9r0JtgtF225De3eC0T13iAVFUycCnn2AZHJpq
0ocETM8zcsLqeURa1tLNGXBh0wW3/W2L0MpYMd/qX0WqenEG4eiKmwBmU7+uae+8qJYE8w38b727
bOV4wblO2IYtgmKXuiczumEJh9cfKDvwsK6RaVD77afQCnNES8jz5xeXwTAkK0xdgn8gNl0oV/ls
RjCvKlznw0d4zzk0LANO0Es/dwVLR+n2qlrM4rhK+cS4pPCQj32XpJjzVU0zwcpv54vf3KsSKLEt
5Pa7nlnBrXPxptPMAeVwcayXF/e6vxjZp4unXVz87YWh8LqTHLTEbC8W+PLihifGDWc8ON+w35SL
Yd4YFu88FwcfPZwAPPXVxV/fX7z2cSPH52ox4McXL76/2PJDpOa0NydrmxEm89qa3aM9jR7zhCB1
9+Zi7sclgc/fyBbPP40E/P/mhQVgLVgAZwEEmL3IzrG9aAjJzCmv4wUlYGX9BHU17t3P7lB6MDhs
M96h0N+CsTP0Ojfd6drJ0+qKOVZ83V+YBV3j54jF/Nrd+gvUwL7gDSxLyxULyHjAXMQugBAEOsiF
imBeCAnehZbQX8gJ84WiUF6ICuaFrsA+jiQkcp3dFLLht4XdPv334Pj/hfQJfOenB8fzS1J+/WEi
8vtf/HFy9MjwZkTieLaFZYKRHJaKP06O0oR8ycQDNs9yAlyYmAwauvj//h+HSAlaTbSdAsEUnb7N
nwdHB0eoS3ubIYsZ4JGg1fwG4PMzoM/bcyPtLDSEvA6TEZqM3huLzEzRbZMriKky3M7B1p3PhIR9
d4z+h4b/398C3yuNMxQ1fGRO0W+OX2O/6GUCfRhCm53UX3H7UD5xSf88rP8P3mX5FN916VQYTJMb
8y6y/NQan6rpa+eu/3dv8cZuJ5PK4cHIW1ApSnHH8KXRv5gT0NVdXuWH06rPxubge6HScOh7vblc
bW4AwxwaRX1fqs8VjriRLiodd6Q++uCG0EDBKjJQzntUCzw2dlNrT1sPEdh+noZxn9RKfbBibZsk
LbXpRnXyDpb84G6Q54zXgfISBFNKbOxuGkgpCMP3YAGowGXRpw/zoi6WqUyvWm/AcVChn/RrOIp+
CwfUHA49WQx01WPw/Vj2Npkh4zOprTMkyb5aeRxk0Fj1KCRELq+Er71no5A8Q2N3js+iMTxG2jlw
GYFWPDZcsHtR0U+AFoHNQwHqr/ug0I90XvINPQXisWTz2aMmxn5VkMdlcBpvpS72jtVeO5nVPU7l
7NyNYW/uDWS824rkYZQfIlvlvensiKZsSAuqzbOP6HFLNt9Ez24a7m3Z8SLMyK+lZqBUad9iEgiX
/hyCgD1U/4+9M1mOG8m27RehDI3DAUyjRQR7sZM0gVEShb53tF9/F1j1nknBuKRlje8g0yzTJDoB
OBzu5+y9NnrJdVh20V2Q9MNPTwE57GeLzDYZjM7a6YElafH8OhQy+BpVmFs3lA/nR/xatgVz0Hht
mlHL1jiL1G+tFgSZjEmmntgZkwU7SiXu+l7nBy03GGPrVcmmSK2wqoA9nWwJKSVQ4NeRfoJHAQgb
2IVTrfn9UlSsFMC6LNGuk1C8qhZQwzCp7lcyj49iNl89eO/fRtMmS7LT4q8qHQmim9DCr5qoNvbF
IF4XkZC3ioZ69pMa+FGC32lESTUTfaDz8/KR3yMZnfSYe3b7FGsQyUkocy5yjiqIFIZga9kNvCgg
DXdDRtJdWFj9xmuqZkcPQqejac7oZKUMOZxMAZ+6SUeblLkhzUlh+ujLGMCc2enWidoTDpP6iZ30
93QJuntVBfxh4s2YGFAJ77IQ5AWJYemRBi9AQK3stny+xY3rcTtJ/jWCTY68fWOydl6rgSTbQ4Jz
hdormWDQ3mOiSzoOoV8gBIX4lWL9Pim6dFxRTrNvqLwn+ygM9b0hmuBH4NjAwUZTC67NwUN2n0aO
0y34Fw4OaJ9vqOCamylkmw7+Xhynqqkva43il5HP/UF6lbwNNEvbQyuxbh0jDy8HYZOjVtO+ofoH
k8PudR+fkjQPdaNguHRjNq5TUm1/KExZK68aSrWytE7blzhkfoskdX+j+FXrFu7iRcPh4kfk6cY2
7GoB65W241ZrlYdE3lvuR6CncF7m8VeGfSVZt/2YbdkU677RGpOfA1S+hCwuHpBTzdtgcunSWZpt
7F2naPY2rKSvrhn00Ins6E7Pa93vYzOTG9GNKJ2cmPNMTpf/p5G26lgTz3jdsaN6aWjSXBVd6N1Q
ubQe0EVhs4HxxB64NuyLwQynW6tHKxdWjXvLHq54mSJ7uGsmmnFjEqnrkdzaS2NEYcRRwr5IK3pR
Rm3TPpyUvK8g62wUflkf0REFeVunbb6qjWXxykyo782sO8UK+GrqrAop7Q2WyBIM2qD/FrFU+SrK
yohIjD75Zc+y9eHuc6Kn6bRnauDnooQBRLhq96ocgMe2VdwS3RPBh9FFfZENEoxPVNbRw4wIJlyR
Q8rPtINIbhLPgR+FHvjIbxs+mBQVj1M61RfYKaZ1ZgdxvU5kQSadnSfegUoSGadwsjBJhTTByXTf
cfhH9qovOLYopSJdSDIB1win6el7utrCGm0O/xbaRbU77aCSaFsn6AK4YKQLrklP4D6M5Qx7FOHY
bZE19Y+hVoplrE/vslLgAUj0aa1YBb6TzTATQeo4PrjJ/tXR0aOZGHEv3mRkQxnTyyEBA71fWho/
2G9SGc+QM/1uPUyDUwsUFB81GsBFdWYW0r6HAobQcsQlBg/IWYSBQB6IZVDb3k1pyzGH3xDN7kYY
4WJWWYbEDkXFh3Jvv+6m5UxkZYvWOFXtszOqdoMciD8qGkvbvjUM3xSOZkuHAqE8aiARlU99nOf7
t7YoIsVgG8+GDvJPz9dDjbKbExX6p7J7AZKoDq4j3RQyFPGWbsBxEL5QyuLZ9NceOnwEfEv3qzG8
+EqmYJ0MjVDEFQai0S+xO5ichA3r0EBipfbr9vkxaQ2q3w5xoN1iG5h9OtD8wvpI0Z74THlvgDD7
+mZei8UiVn0jXNiVS1l+WNptc9UxbIxu9DjSiloZDRq/t0YVCSq43DmPKnC+lLA5o6ISyKzo15tI
Ll0EfHkj7YvAKCFVSFIkwbFxFq+pFezZjTYHq9LSp8GD/VbQLr9f2g1be2lTuwqxZfgmqV0+dpR3
OPAlyEsHiQDWMiholx4OlQiZ7a1FNs6LkdeEBlVMcCBD6XFmRq/xtastlpriNeEbfsAK1z60qZyf
mEjhrYy08EYlnUdoDs4WKeBpxE1V7N3Gkl8VG1K16ggLpn9ThJzsFzGcGWjjLVV9ujaa3r/2RaA9
5kusyKwogmxcTf7nOaVqDH5POr/sKKxhp4vKuEYiqj2EQcoiQyXqSMJ4t9XsMf5WdK1755U9eUR6
Zz9b3SSe+0YTz4ldTdd8qeQuqiNtM5FDvEFuiayavKurOdSaLwQ8FFuzKfIt3PTx+u2uK5uGdNm6
7o25IIKLouTD1yYXxC0b5DXRWCgInViXTMTdCLf2wsFWsi08YpPzSVkQu3MSixudmC3wb9OxQ1p4
E7hGeMAFiRPlbS7ProHxWRMu+wpXXMxAW6+dtgi2ODtCCK+wzla0RNMbvU7yg0Rs/9ULOL4qmiU2
KF8+hoSs8fhnGC5pWyLCrNEEh4NnER87IXO0Z2NRauICTSfa81E9HUzi6m+cZp7JBrUBxGICnJ5I
urJJQZuHZDt3U4sOOSVCxJsSuOZOcgO6F+6ThR5YdDmy6oEuqeEMSK2barypnZZPNwEhau/UJWrN
cc6ddGPS9ybgwyANhW9Tf/AanFurQLR4ghR5tmv6o+VDhzl/17HgsAfCI3NhCFPd1CipUYLLHlAM
mtZpICuixla7g4BCmi0RzNrDv5VYbt6zYxZWu8p6hNH6W6NV2eSqzm+4CrdfamTV0jg2iuxJR32+
zSvEupYXGz/e/KEix/MnhoGOoOfSxR9jRC6aWGzUGOm2McAM2q1YoJvUcY5yENPWVVMDAJs0XPBZ
Pd7h3JPwoVS/1LYLgnvudIlDBIJXhpw24D8eBPniiuydqL/slJasA/7obWLB9IILXwc+5RSxj3Vr
PgDnkvuBJMvlim6caDTX6EGjaxrhdGO7OL83x7TZYucrtnMVaXtll4p4G3syv0/F5BIPXtT3Vm/B
D0hj7QIT0W0H73QFRzhaD4n26iK/2hmi+IoixlhlyRRcchnpJtNLVk47bJsd0qlhW6JM3QcBVhry
ctQFfugGx3ytO1t2iBHeHWLUVTTdmsgz12kr859Oof1EBn0zmq21M8chX/Zt9QF2Gvlpc/wwlNG8
blwt9Fmt9tyIfg2jo9iEWBuxBrlftQIQkEpw+xFxUAcbdyA0KLXwYOiuwnZoV2QVOBXXC6dPsKsy
CUF2K1xTFXGgRRQicQmLrYwzYBeUwLs9Wa/R97DrbT8dDdzPU0dMLoH35X2FTJFGZ4hHfJWb0UWU
yOq2KNLqqxamxYqveg45rcKf1DuY5g2q65vMrdJD108zEeZeSuc26nwtAsW6ITpV3Aq3mW+TUDb3
FZnDW0yRDp2Dsck3cpZyOzpNsA4aksszMP+7vk45kutZfITLOtGVVOiMmjm/IMXVQuqe2V6zGcrQ
GnDNdGOaXrTFD7b3xjfUie6V4XVKXzemXd71dQII2iy74TaYp/KgJoT3iRa1O+XiEjXznNiXFCgh
DLeGp7iBTfdDRKIe1n00TzfCUMldYaty18VT80027K9WoxGZ15PrqW/gXJ0jybnFczA5erCqi856
0pcvpDTyCheAG/ljUXQXUeyKqyhv1TPkUdsfVT0cMzvsL8hQT38qkSA3igwebtmp4LZ3qvxX3jr6
upeGeMFfUoIdhBp7NFJTXFJGAZ4NQgn9d18Izrqt6LaTpsSjRRV8i+XRQNoP8++61KbXtHfcr2bp
FPgcZ4INQ6qo+NeTddLTfmGPNyMHQWdEQBa8842cGlayJEt8wv4IV5R0urEtNPI4caqArGHN1Cpd
4jGredPG+YOWYdUpFP0TVvkVhRuXsGGsPKlRPTdWYpHDg9QdI51Tg/tkZ7wvPZk/lGleXqo5Mw9N
g6mN/XyOZRR6YVq5HYl/7aDlPsclqb1OKsNEOzT2weik+6Q04h44d7p7TjHDCo1k8IhAXF3yUcxu
2SomL6NhlY9JndZfq64anX2lQflbxUEdpxBYF/g4gQEkyGuquBOWMRTrN9l22kiiTrpmSI692b2G
g4utifLO5ei5xYXFzvZnUemSbE8H3JCWXs9lD7uVkjONMVzYa4wy5SVCpyFC5FSpa4yN4XXCZmiV
UAttt65r13igJZb9JjG/8P7/UoTArTq+ad6qg0uIgUwRdl+23W0KX2oj4C09jU1r8eFyjK1Brf+u
razyh6VR6E/a4TtG8fuZEBexc5CibzRU6PuknlnZK80iQW/Jc/McUM5Y5psvtp61+Tog6klGnb6b
+548O2Y88p1S7KNI0hFMyY9YEUDtHCJw6z7RA+EPVPlEUbESrmxLA0Ucjs4DRx2+J0Abvi852Zsq
9J7FKIYLvSLFmp9iwhGq1b2IxS8nc5ubvlQToK+gJ2cTPzD3bUquPLLl9n1DsrNXuu4eFPPYUF/h
pliB8+z0kXiI+xKucBfzwjYeIMuCPdUUEddpkx2mrMi85QzyxIKc3ozVLI/0zsDbDEpuq6wIXkov
pR6NV8DXaiu5liSNgGDUOMWYBGT70LPrddgPxZcCfjA7XO0uz3N1UO6U3wWxJm8dwtvgQUvz2oh6
67cRFsW6TIZq21DnPwZF1N3Qzo0uMzu170WF2xu4wxxo3bekAB4c0YjIWW63BMMCaFWjfhcEnfSz
AdBKqdJyT5csu1esuKtuBBnqeb2+b7LuIewIDhgdXR6tsJz2ami+I5x2/CSM+GKxESSZztF80rr7
S7ZyznFAwXRN3y5l/1sWvzuV9PGGbvcPCx7Kt9ZVZMuRcx6lP0r6ePqFgZDtgp5msqFaMjDZWvOh
M7VxWhM3bXvXqMGJaS+Lmsh4qykre1cX48zRLGpwHE5N9lDkHvFp9uTto3gBHFHCeoAM8TqOcBf0
ma1KU1vNUZ+Hn47NqcHOzHzNpopDUo3JcibC+5DHngG22PA1vLpH3n9akbl8yjEZr0VQhj67wmxD
ueNniwp2U+oTGb0J39dpGHzaEC8OR5CRiES70e/YQ0kqZ5SJtM41fgovGy5EaVtbWSNKAU/e3ISB
4feeFvyOpGXf2rpm3rWj97sehfYU8uo9oshroo3dljQPcTUHmxYZBBk/drnXvbEDRl0XG6lCciPg
tHwien1fBYVp6NgSwOEibDhFm0nQw+R2u40/COp3vUYxLq5K5mS95zyefwLfeVeiRmGrO55hIfKk
JHXK/XJGe2Sf5DT+VJL3q4OOWcW5M26zsMo2/7CIzFAQ+IggWdQQLH1/16n1VlaUHw0uLHLDhzER
fDKS3rjSFdmuHw+1CFP/riQvQ0EyBDPoMeJJvdpIbX0iOr3xi6boLtNMpb5sEracTN5VHY75vuyZ
XB8Peu5WmgZSZepwMPpPByU52jA10nT8idTXlYk9fyUbSnacST9TdpySzYgX83ihaWE4iG6EPLmV
KYv/XFVa4xMpaQVES5Nur9VuckhNKpqkbtS31WRQQczm6KrLxvGT+7tU4k/vr2khmQPOufRoTir1
UyiqSE/D1ndz7AZsuihk1MPjx/fzVDqzXCSSFt1dhMhQqsy/58to8LlQKFh9pSjdOrT941XoWMF1
ZuqzP08mipHOG7clEbK7j4c+N38QJ9nmYtNYhE1/D+3ZYjRC02qWIsm0rSxbEUu6FIIdTSfoB/ux
vZoigvs+Hvbcq28Jnb05TxZt1CLn+aOTY7WeLJ2YYZ0apaaR948SGZwfSmathzrjv5iwFmsMtgyX
pPQ3u8ofw4VNrRtYpBmuVfZDbdZ7Dv/wtwNH/2SVeccZe3uWqKAEJ3AWGv30hs7zf56lnLvhZ/s2
N6eg+zUq5qZGJBkIKSzA0p31l4gcRF8NlOI/vrvnJi2JedJBCIVO7N1L41hqBo/UgCoKxZ2NrOaq
ClliPx7l3CrAI1zaVzqNz1PgqEBG2omcpedtFeiJMFoTIDquDJFUnzy/cxck8FIipKMqj9zu7+mS
jl1BtMXAgjrUoPqH8jtWoe8fX85nY5yspKRTmpIPdePDlSHvr9kLN/+3LvN/lcidnRzMPzweTEXs
caeTw0tcHDeq8Sv2rldhp5tHs0TxMvdD/DXSWGFwbevEmNFmAWutH2AafraivX/1LDittFB4/zxK
FycrmrAriAollpnQQDujCJtYD0ZakxebYIauvGLzT+8r4xH6iDzQBk97+u7VHKvcCQ6anxcjGxQ5
IacznE+2Eu/nokUPHS8ipV1zUUf+PUG80FCkWWW1Hytyp5AYxmswS5dOQi/j48s5MxIX4doO7HNQ
b87JNPEQuM3T5JY+SxtGbq29IBfxoWqSp4/HOfOYDEfgx+NZsXK9ZVn+sWTJKk8tr3FKf471bZO9
aG62TtJi8aAfPx7pfaiOi3T1j6FOvrHUqOQCs4Ke1nsU7gtBgPPg/DsDD0pdX8yPk81+jDSjoNnU
QrkbvcGmixoWkMJM/nBC93dvtpTR8saiAJ4LPPC2m1RHZRG3GQ7RfBVknANFXVjwM+gWca5S28wk
lPHo9BgKhrKjgj0h0llTZkMlJOP5kws9tReQVcoXnL6ezgtggPM6ef2yDDmaV3Tc0zZSzx6p5NdG
736ZpIxfcpRfxy7L6J9muHXA/+4c8hnpWcuDBJUW23RmjbpK4as85gEHI4WIsihzxPouBkUKS3mZ
1tsWQRZqV1LFgyaxQFMMJVrM3nSOWqJ161GUwqe3PWyUcs014yQbSnjOZSrQMiQpUqSR9XrjhcN6
dsJxQ0Bi5nG3TFIBvLnVfziL1/3jGXBmrpkgjlFw8M1iy79sEv6Ya0He1+w+Ju5LorWXveFZB576
6IdJg7SKpNDB/3jA9xseDA+4gLHpInsBxP33gGCa+n6o8tL3XEUQSlxiy4OXfymtSu2RharLiNLr
A4E24cXHI595fdnN6di80OK8P3M05DlruCcLgIrT9LWXRK6h0jIeYPcmrx8PdeYiEXiwGlHr4J/T
rSN9Uc6bU1f4ed/QFYFxhSWoIsYb+lZzkBgj3XVLgx2RsEnR/uPBz1wn+yoLNxiSP3bQJ1PdIX6P
slNR+G2AkaUeMFmgUVxjD27+8TZALIsUhpnleGWfEtWpAbUhRpPMh8L2PE24nU1MnbxFlvWPpynb
DQRTCKM4fbxD6FYES3Vh32XoCrphM0sKr1ZyMwy23FF4+vVPb6DQLS7MxKVEF/n0sxXGWVWIrOay
7NzyIZwWJT1EejpttuRofzzY+xeQwdjasDWwaWiffr5qtCGR7HKuTBMPkaU9Q+z7lYzWA4yET/Yg
y7v894GGoTiWSi6NNf8NUPvHu55bUTwVGkIMSI1bi1qpV2IIdbIeOeICOMvMz3aj50ckEgEZ2/LS
nX5eROW4MFpTvzb6Y+pVL+VkPFgNCZcduHriw8zLj+/m+7kvdDbeWLHZdTDicrf/uEQbAD1AUif1
ta47TlnvC5HexFL/ZJj3G8ZlGI6G1sLcNk8LCr2rj3HMj/Z7zVwYuWS5VCNfxI8v5v0qwiiGzmYD
urV8xy0GGjYWSWKkfmNR0aLSA2aj++0U8i6pFQ11rMDWVH6ySr4Z7U5nybJwODbuaVbLk+UjyGeg
SBHFBM/G9zZkHmW4okrxqXt06eeCJnY7LU5KGIKkepKWVtH20p29GuvwkNFH3g1si+bJXowBKcDl
qmJzsGwL6oXLhCxOPnom3GusX/Ynv/3ZBwMLnRlH3Lc4fTBIEqKMzkbmU50utsmEeV0bqXN+/GDO
zjJ0lZSUSGt8t+XMRc1nJCwzH8cCoTFl7+up8eA66rNdy5kX1sZ1iKoSFjdn2JPZ7GRWUdUFC9FY
WQhZgugwSn3cfXw151YgsB2U4VwO5dy7v0eZSXIYw05LEQ8B+epxxCCKwckHfOsHCKN/vovmzIhM
lE/GEhtxekIFBywxFfCKTmnwa7l3TSzv8iZ4/viqzr082EgloBLqN/BA/r6qsU0LjKG8PFlsu7fp
ZNBiC+xfNFvKXRPa7s8hI3SAamH7yafq3JqHIlawr/bOHHooneqRJfrUD5HHq0IDKoVHOHmqkvme
5fqT0c5NeI49gFMEJ8t3RTL40EhIobn6VVil+1zazt1gAqr8+Ga+Q9gDU9G5ibjLhWEhcz5ZV73O
HDubkrvvdoP+FEd6udNQHK8C/McZvTlneEwMt1x3pepv6qlIr+3MsfaRi6ZzhutHYzmpNkYNdhdk
FXqMrks+O90aZ+88DrnlzbRgwJw88iZodXvIc742o6BNoOoXQ3nlGlVZe4gd97kbqU44VUQTo8D8
mg491lOv/B6h6JjlAqQccnGgiuStJIAVkgK5jo9v5Jl3jZ42W1DHscAtn34QM4ffAchG6Q94z6rZ
UDu9QkwZZOhXppePxzpzO4w3jTGuPArEp9sYEyC3LgDE+nNg/NIpOGxyW3/Bm1z4DpHycOuk+mSH
cealMww6duxo+GK9K+v3TTaNDeATf0jsr1EcAihHtUMfo5kXvkD9WDdDDWKh6P1/fq3EtnhLRYoN
4ulKKTQPuaHblj5ntWuwh/BGmgxLmgyBfYZPE6Hl/3zfxoBLGcA0OP2eEl94V+BiClzcmh7Wa+IJ
USUUlrob4ED7ueQg/fEVnvnmMB57KIsPG5vFkzcwDxqBw5VbO/bAOjLRDBtoGPXGQhH73wyFF9/C
TUkaxOlHtHJErPKCI5rhlcUtrh4Alo6SF3FnGJ8sX+fmqMULtfgQlkq/+fcq3SOJK2YqA36bdw+A
zl9tu37Au9+s4rC+c+H8/uPDEQsYpgvTBjnBDnGZwX9sEI2RXpvZzoU/L9gDHat20zWbijrAJwOd
WZgpqRPNYlF5xsaxPM8/BqpmAIZ6wBEwC21sZsBC5vrhkylh8TNOtmp/jXEyJzwtSRMhGANBv7Ei
1K46tnZrfzE7CVc/w54Zh/giYWNUm1Ym4WM5NET/2fRqseymFP861JBFTKdXjCjgLMPYDvAo/dhS
zRGQU3RneiFRdxNkiqDSi33eIs7idDutkcEGh8iGmDPrI3AR7HUQc2nff5k90BN6YYAYL/O22et9
HXhvGSw3ZNmxOywXXi5RqTfR6ER7o2kn+B1INHsryq96rel9N/Ue4jJt19zhdJdTK4KUhVDQR5yY
r8phrrZBF9mIhdPhshQWFJA46XYf395zc5OvuGMwT6wluO3vJwjzpVaTZG4iE36pR/XiRtWNsLSd
lZdwRjGyfTzeuTecPTebPcr3NIROxrOjqaitcCp8/JFLzel6MNPDoIpPNq/v22pLCByNLWqZi2n9
ZBgY7JHVjF7hIyK/qwCBoBl0f9bpI03oKwQp6842v4dN8cmRyTo/LlVa7iiH69MNmVeRDFINNjWR
cpq/RqOOS6gR2h1GFz3bopnhjFPbOYhmKCCbjLxumtsFC3lt9gcblb+dDNrB0gHoGEoU6wBhKBOu
2tPvpIPtJT9sg4zWYUQKCKU/3HjKkNRenHkTGsG9mYI2dme7XgGDFCmgRYiFCb8PNOzqFc+HcZu8
5XuOUAlxdPH/89lew2NLtg4456fasj97FOeeuLSYYx5tOB7Icsv+WCNivbXzIu0Ln0yVie7SCizJ
PjVU/8nMOrcW/THO6cYIFyrUDJJAfNdewiSpN6xJO99+PH3PbW0kAUb0Fei3EdT298XoNSbWmiQL
n6YTvI2F4qgTvZsSSgwQ5RPT2dnBqFdyZvFwt50eImTDYlRkvCtaJMlXhyVNAMIOBShaahV/cvvO
LQSSsj9fCyx77za/2TRZMkFF5TdJc2e2jlwDj38us+YVLMldHslP7qRxbl4sPW8OsEgInNM+zdxW
GfeXfVoyZgDWZ9M4unMzHExq8ZvS0iJfVDUQ3MqzvsR6EPlTiKkhLOPiyg2BBnilmB7BxPBGkQRA
isfHT/rsr8eCSBmJ+i3t67+fNHSJVsNln/tDXb1aXviEM/4+s9CR/BfjOC4nRY6/i2Xu73HaXpui
Cj2ez0m0opqjXopJGzZl13zyIT23bV3S/iixLP9yTt5Da/BwcKC99BWekahF4joUd01pk5Vr3GRl
/ZBn3ieFinMT+I8hTzesySwyNHp67mvDuCfJ+tUTGeJ2eWzK/pMzh3Vu/nIiXZL9AGRQS/r7Pqol
73kenZxlxpy+q6j6TUySXJMO4K4p34brBZm8zlmRt3G9eA00Y1FmNoj+SHt4FhRVnoOaoI/OxLGA
qw2fUaSa+3D2SEQssmydB627G53BfXJtVk0yPloEU1o7buZ0KW2W5m8dzuPWARE9Vvr3pOyukeJU
WwKQX2O3H1b5ZMXbLp/M+wrRNR970/5kNp27C97i1KXEwbw9bcDCLGjbAn+CP1fzYVazsVK6eIan
e0HNFEf/NHwy4LlHvDiz3mio9rs6fJUY4VSzGfLjGgxzX3WgKd+AzVZI3gAeejTpH78wb9qJkw0h
ihlwgiavC8fMkycdalNGlzTLfZnP3joaOnkvIqNfFxBiLqIyy56IiAHNLFBOvtkF3siZeQc3TiHp
22sDaUOf3IYz953NxmKBJi+X48TJjtuTkwsa3sp80rTENmomeVVEbBunpGyfE/I0fXSRPz65EQZT
+vRGLLsbDj+cmd6dfcPRnqug541u5wApqxWKHYJUa9cGTbsnhhLcnYRLSv7R1gubaD3Rk8F5IT5L
Z7TOrJWLLxw5BjGiNNrMv989HWmEzFWc41tOIMu/+RpiCxo42urCvuDOOAeVoEbGYkVwS0YR2dBy
+qgg1vvbwRr03TQFELjfInfVrH9lWwzec2BK4ZhKd4j67D2S/NcJMTZLdr8F9RNt0QqLTaMVyo9k
7WzHqHM2bnhhlql1n1rFeMNriwkNRuz8HLmdd8x055tOTsonB/Nz108HDA+6s3ToTwtHlNuSrFUW
15+l4z3JbWhRgYQ8x4YW7T5+6OeGQniN1gA3Op+Nkw0ITae6zpfPErls0aaq3cXNB6D36EVZ+Pzx
WG/P7XSCLdVfi9Mrn8HT43+hyawb8pjDQU8+wUrRMMbsNQtjH1RlT+xcZlwYpR7cqtEcriHQhHem
0kB5Wlm1rwqAsG+/0P9xvz7jflHCYsX5/yiBd0Trqxe4Li/Frz8JDmj5lr/0H4KDYy/x3EtjWOc4
SXGAhfz/ERy8f7H7QHdEa26p8zPl/kNwsLx/0eFlZnti2br/SXCwnH+xl1iQYChFnAWW/U8IDqdf
EZhkkjI5OeA6Mpp32tVCx5CfRyngg9CARxn0oriknzs95saIRSq0P8MgLK/JnzObAR3iKWkP8pu/
ryiThBUpbZaTP45sd3Wtx9snh3j/x0O4/ffP+zC2lkti84h21WZpfPdxVHTq+tqORn9SuJ0Gc6zv
0rIhHdsR1VbXhmxltJS4RJ1oX9rBGR8/Hp5Y7HeXSZnSxIUoXJNnfHoMJkWTAIDJUX6ZyWwkEi6a
d5kTYYVGKHE5mlFzHFHpt5AnHThIFbykJZcrZqfU0mW9J9oMQOAbugiPfEwAiIElyZ2HdDeZKX8W
91eer61Mm/vVWGEOxkncgv1Hcj/9prKQfrESl2w77Eh+JPBAB46sCSGz66+4iaf9EogJGDs0Jioe
NWvbioLr7Ov1aDygyauuG0KdHkAd4Ki0YEUMsq1e3DyPdXwe/fQ7armivsj6p6wrpn2bjMVlYIAs
wJnnGuuhNKHcBDrl73iqvpG/zl8cxti7bEkw2LIjD754PTmNm76tFmaSo4ocMKPO3w1YfK39Ai4G
AOa0sCuwpz1M5QS8eSyjGxtnBmUZD5EZLjL8NU7c3JVZb4W0lzBpJMohIkiiDJqtMaYQkQ8buI/N
Me3M+q7NCYFAkjPuZW1khxqZ0dawVP+UEC30VCezvOfpmFsUMaR6mkQYdnKsf04lAOzQYbcTD8X0
iHC1/NbpM0+mZr315YLXcAaQTpYqvEsJbtuv62j6PeCPe9Qb/sqkN+2zxKBxGYyhgIKqjIeO2LXn
RA3F5ViW3mWes5nZeEkNTknkuHdWspt1JMhZtW2rIFsPRW9uCYlLv1Qywu1C8CcYhLL5KQL+M0wR
CK5DuAihT5waZhPR1T/HltfZ1dS0l3GXHUqXhzs51bAZ4WVFm9ZC4L3VJVHrFaZUKhdEIjrEse01
I0i/hEj4iJ+L6msY5dDrvbB/TfWJnFWMttTOdJ1Fwyi/x2PdP9HumK+8uudHgZffVznfLmPkir1B
q66DdHnZtdq+0UJwfcLjWqRIvJXyonzdYyfKV2AI+1fynqf9FJviJhQ8iQDx2EoU1bTJCUTKiWzo
uK8pgSoOTKv1iPeC+EFYgAXWqiD4IvWg/knzeb4qhmh6NPmQ7skKxITY1OmOdDn1S0+k8RATEbGJ
Fi+XoXFv25DnmHTLrV6maFaQ0jM1XP2Mzykk7oonISQeEmEw/xvkKd+yEPgtIPJvg9Z2ROM2+U3o
/iZKikCRWMtlxAE5Nw9Ra38HNlB/BT3cPYUmcxPLVRovJDRkcSL7LgKnJw3PqUiXtpmUS8jHGPGg
MFQr+MqiuqmIvLzxgMbddFNgPBRxW33rbFl+x7TGbHWwxzdmUH63cJJcJPAY7uHhEWmpJSSJuMVQ
voSEbSDzs4C2eo2Xbt4uzo14Cdqy1b6MU1WozRjDjKdK2z5XHMO/TKUySPnkSEGKoYHLPEvytRz0
2FelSXTAGIzxHpc0iQcZoQnM2rQDrwsE6ytAfe8SYoCDb8S06mslMXabzxRfjVR+68tiUD/jphPf
YhxZaej31lwIZJazVmwR2g3d1VQPgX0cQqsTX/Bk484V4/RoAAVYl7KLihWALGSD9QwqmVo5IWAU
5cnTHGFS911x3ZUeRGZm2FFo6a3SW+2u1LMvmt1di7zKd3jH7LuZGKCV7ZBm2NghqYjBNRFgBKlS
4/NDc44OuZk+tjQut90S69mJ6UfskrEr+u5XGpn5QSvCn4RuR4doph9UGF11WQJ332Z2PxIWGCqi
Bdp6G8btxajqYIfa2MCtn3obY2rgojh2iIghjK/FTKQsKYH9tG6wEcvEPWppVW/irC7mVeUF9QHd
DSplbSThTccbkccpNck8y36H1UwaKzVE0ihbMa09UXyZCifemrnmXSTQO64o0Q841nhhsXwbF/GE
Tr3z3JAIeR6kafT6QSeU0s8djMXVQpUrB81cE6jHa1ksiBMdoaKp5frFYMee34XGvZUH3o7iSntp
FJ6VbU3u/c+2Gga5tjmWolyceYYcPFTvY+UlW9wYiCAOSBhryZ4rTL1Dw+kZVEk9iT84kPVmClo4
0UO3D+2Qbx4fcHeHk7RfRSbCzqSQ9RfaswaW1rTdodqKRppwGkk67vjdJaR+NVjpCLNxsRZlafoN
l1LprOUowYTGPclpdLTdDaEhqEt6YbFDtOgFAXHfic62nAN1RlPfTCwiwBDSymxXFe/Vlcja6oKk
4P9h78y24zaybfsr9wfggb55TWSf7EVRFF8wKFlE30UAgQC+/kzQ9rm2VGVd132tpxo1qkRkIoGI
HXuvNRfcC9u0T2gm5NbJMt4quSMqqN80NFw282B5584X+uMyOUUsVnYBQ6jjVG0dZbREG/rLa1eZ
Ht22ennsIOxjx5cRMQNedKrHZL7LS2fZqmTszyUku9i3K9xefqk21ZSWO+k67n0gaTG3yao6SAVO
aLML972hmLGsIcyT56zwN6d4DvwUm7w5T3s3mXFlRsrY91BMEMrW9xU5ErEEDnXKc0c7G5ST29RI
oycoO9ahynnifafNTqHSyS6aEve6pfMHKHAyHojPDm+sfpnPpDtgcSULFc5J74v6m5v2N9gPgqtI
o3snR2AixLBCN4ZIJyuv4YhbJ5j8OD3zzBeXakmcz2MRzOQCeBPyXHuq5CWbyamNCyjT3zqchNXW
RZekt2ZhqtPSw1DsIP4dRqvyPk/VmBMBXebFlTuk8mvtFD6hytJV6wQuLAvvs72SvSY8hFho2wYV
iqGbch9knvrSFlYbD9W01gVdf4/lrtoi1m/aHXyO/GLoVbeLM7kIePzq7IR+XlxFvWxdFLY0DjdT
6+UYlMNExkXeerezneTHJWu6L3ZH2lMsSNdefxtwzGuJVBQO+9Cau114srmKbOKhoeUPv4Z5MnXM
SjhC781SsuGg/p3fOEcToDUbyUPH1IF3gEDxq4AskGSbemuaRZbXxI523u0CfuLBaDuwvCp3sj1s
zhKLMZOguKbIy7aur7svuhuZbmWILTD9szsji+7PvxVffW5bj5jF5a8dAK9wa3sZ38+q126Snmd7
Rxnqf9BlT1m2FoyALRQJEAWA3BON++aqgvxwdE1JunoL2xXUZ7rmLxAEus08yeYe1a3x0KTR+JTb
Tnqb1lQaDZzVm3R5/xRR/+wYK9YEdOu6KMO2fQNOGRITHVCeRH1v3bEMNr86nc8p2EixRr6n1vsp
C9GmFnyclTlxWBNwnjIQs+UGNGjYkBop5kNa+/PFVCSjZ6OatunqB20ptj6jM61jOa/lL+6hz8Gg
K3AkfAUaOwivaj2/YTTID3pJWoLe84gIvwmizewlJvHPnVNhGov6n6gdrH91hrAQxXBeYi7/gw5M
2ASapqkxHElm6c8JLdy1HIb23Re9gMizlvdOH24VP8yLnAWm8anhZo+D97MDjfV9D3ttkq+fxIFf
zcf53pg3tpD7Cd4Yjm5O5R9jQfJuA3+wd+kAe2Z2KQiziDs7pKa+C1Jk14X0AA0M7UuaNDyYjdOf
paPmSzN1/fM4uu4tVCj9caLi/kmn5oc+5fphVy8WM3/UWT+4COnelIEyHHk08jWYW5IrOHe8aKZV
ZLfGyFPHVsQDZimeeGBBuA7Yp9Zs6Pa16KibA2A8139/JHxvg//14OswFwUnvc56iKn6rlGZYhu2
oxy/X1075OOiWVg9sWN/tUyGOgiws1uW5mU302iCZz9SQRUdh1dSCXhNUXw9FJPbn7FUgBCEAvtr
l1fBfeinmJ0HQGyJAfV/0w/ez9RZ9FJ/OMxirglX3SuUo3V4/NcuozcaSHpnTFIa83c8B3lX7Po6
mkFJa1anHGV2lDnBm4JVfASale4Ny37FpPEJNo/DsJlyyfCmdDuizL9WwnY/K/IGrvPFKS+mWTsv
NlpPjZWsa9QFhkVIqKRVbk0X3DhM4flQs5Qc0wjYGsRoTOO6pl5dE7coIAnk1M58Qb8ybcnkYIKz
rjA28LoHlQr/g+EF81sdpiaG0sZ1jY0jWWNxhFL3Tm11GkcWMDIDqdk5LHMuSUv+T4u7PiECHhUe
97VW183S3zfotllTsNlvXfhczxGJkxvXzGmEE7KxIwChuymR2FwVI0GhyqLlAFNJPaWLQbAt5r7q
RThj6Z+HagnUVZ9MKTcpJ+rc0HIgdSotMzMeOyep4Dc4BWTrGLCfId0tX6ixn9oEYJvsHVAhgb9U
6amkpNkmhH6Up4SCPtmakmFNnAC0DhW6uNC+MOGU0AMc3bEbU9MLMysaUrgzvnHaRO1OswjDQNOU
8oEGf2XMFPkcp01cjRxEZOgCdwc9EsOY8GLpGeSU1RGhkVpwcAszt/syF2O5F/mQH0ZFdWWWE08k
mZzDNiMN6mnIq5dAcH5ctNV9DqfKybdiXhPk13sXrSiD87Jw89l0jAe4DgCV2TjuS0flhwQ9ZxMD
vq5OA/nhr3om+tGdLWpDu7LtDa9tuXeGUNxxEg2v5t4E3jJx6PcrgPRNzVlGQ7M4mZrVaFjPdk0W
VXFWD2oCcV5BIMcCOO6tJa1PkJg4tZCTsqF2Cu5rR4xPpgUlmZRJ4PNSkODpcsLqrHfadLOwAwyt
JT/ZBQ2lvq+6myHIQTEkLqvJkDTh1gkHTkaJ62Kob72Fd0SaI0xLbfE/EsrUf20bzV2pl2oDm0xu
vNxdjszR+3Pf9XTlbAZqGx2tW2hWs1x6MwB1Qlz7Z6TQ4ZU10WYBFhhdpVYnzvkcNFd+yo1j5jgf
GtP24jZs1BOjUI7305wfwrUDxKSyu6lL+kNBzjGZoeTyFvKWLrs8XLrPpV/fKR10X0jU5bhteumt
1bjgbKaMCbXLH22MtXBeP7V2I5pYIQIyEbfM/a5mZ6pO1vqq6nV9N8tygoLPNuX1GuSoqAtwHszs
YHHndEbWw2uuTQ7wmXb7e7MR/DJtQSnyvhd3Tdrg0E7t+VKiKiPWXEz0dRwQFTRW+XZVMF+WlEQo
reiuvT+GuOQpJNIG+qB+j5pK6Xg4cu7v3zs+jcPjgxetin0oUhuQWtUJcFR+rFwKqoo559WY+Ag0
1vaAkZKHNyDLDmIajtz6tZFH7Me8LzsaQlOWvYlwma8XXrcm1nNKMTKt+M4wpXtldrp86DskUMTt
ltGKW/RQsoJL60cIU7Ct+IlTEmNOGqogyHvGAnG68AoiqqAFB1Kf9l9peiSrEG0dES5wAGQHMryB
FxnjxAdBWYLQo+AxSWTyGaoy86EjCMCrf14cl0aZN0z9V1AB9g7w1PyxAX2zSWxRnYy1uYKjjWWN
Ez1Zv2unZg193oSUGiJuljU7prZp9vQLS5xjcfn3/s37JqlLerdNm7knwzS+meaylssBKS5xVVMs
9RKB1W+PJiHx+86lNdS0VvJgWlVz1bU2CWLE3V2Fg+yfW4synUBnemrId5urCUvJLRh41q3UHFjc
DVv+imetfSEXhewys4+upoB1tp0ybmHm9eKrCUcUrEc5Wvjlalo5PuX5QGrs1fo892JdhjEuyUsl
KzqSUR5Q85aCf84mOl9y5DSP2dr1pi5ZdwEOaC8rzJt1YpS/jj3RspmVpLfB2NE2EuvzA7wIGhF9
yMrn6yRr9+u9vA0jOqTQnsqHelJ0kVy2SR852OP73mANtIDHEJx8wJJP34kmqjI89zZIDY+tYorC
qz6iDOlnkiQnQYJqVMM59FsqYZfjcJz5hfXY+fDJ8pEfEgt+dZors7mCM9tceTZFbL3+Bhnl4WeJ
6LHbi6WlOJ8sVjM3VU/zRJnclfTnzLayH426YbFlHXuGTtd9xkJD8DADxvi9JagGmpYhiLdz2mTT
ttCUn5LVpIs55pAkQdDr/p1TPw4cdmpebLgyDl1QstkaAnJU+0LYAQ3qiZ6xkyccFQYKZwfowdam
ubxjs+fheV9mdcDdoHM0X0Trpp841c/dmie1nick6SNaOPpO0LT52AVU7QbY9zlWUnEzTZa3TPEe
lREQc9NXHWc8h2fNMJMHuO3ti13pOj81rtefp66iibgulRi27J0onZJELwhClZ97dL3gezp9xP6Q
0TLhnRR0pzFlzNdYN3Aa9cH4LWgSfRj46JuGAs+J8zUVjzzk7gu5XJQcvVyqE8lAHGI6YjiBfL4o
5XHXlsBwTnaY8aqoknswVCanITX1z1Ql4P9HTXzxBlpQRN0yevkNScksshMx6U9tSwwJBP95q0Z+
8DnEP1PatNTf/+v7iznXBVuMYY3iqzexp3ZsKqdmGfQdZNp5X2dFTmB7ywudU1WmREF0G2aN6S2m
KiQWi0c0WucvnMimYAYSXb6N7tL6u0xygH1vFAcSehKU24dprQJm3XMkI+1rPNBI4BtPp6AqYMuE
7udFpBnQHopZMrK63egRILwp2zE8D8nwu87xv6PKn4wqUQKvA8R/P6p8/NY036T89u3Ps8rf/9Uf
OUXWL0wVA7QELge9/51TRuYvDlp0Qohg9DiI4jgg/DGo9H/hqMUMkc6ji/ByNWlKCGtQ6B33F+Zf
HL/QPEEFwD7yTwaVbvCDHHnlwVgRnlDHZ1j5vdKD1EikaSgq2bJKaXUHFSRsaKtUdqIEq5kcbdYz
7HSFDGmOa9nPW0tq5xCkSXDsazpXNHdlvbMRddzI3vUfdWmW8PxMIIEAUFnzhbOrU18/11r3NCLx
VRKW21gnuzMZAxGfSqsFlUmQBL+ONG1OypHpgZQU0FZh2aPbw7EGpmOERkWbFXa+226WSMu9l/VU
FU1YkmY5t8/o68LXRsj6NOqU8ignQ1sS5wPGB2BdkVNqCUIKmzmvyJWlBuYQS3MLk4PfkpY+9geb
DJMzyeVRtk1t3/9CXmAHvrfuQKvUIk2vW6J2PpbFwLCxWMyHETrEtuHAqEYrujYLp9+GwKFeKk7z
m8gp1XEJRrUtgQDgujHFQQQJXcvcjUvhzPdt1wYnQWrOHmQbyKlRESseRGwF5dZrdXlnhImxCRKW
TmueQtBHkiZj2RNuQirUbupdM4Yn6l5FxC2eRrkYnFcX68yxz2CAArCrtPslzowCIF5htte9nwXZ
rg8NGruohh6tHDojVongCp6jdwDYWu9tNLP8Vbncd8qW10FuJBtGfI++rvXXuRz9nZzIQMKvKe+X
MuEPzX6198GCgmnV84ObF8GXMdFx18wvxMjKA/FLBawC0JRYTpMnRUW7L4rEpzvnl/M1jOHiOvVq
9oewW5Hseqh3YV2pbZ6F4VH6Qux7385pHrObhBhnNmk4VBsxi+hLKJrpLZ3maL+YjQ7jPgENy3vj
3rvzJKurueg+ZqNVfAw1Xh2ioU0HaqpnXhttqS6hsXaaQC1C+40oq6GuSCa2SbjNljI8wwFtbgHv
ttfVZH3MtNENEELdHkNVW97rtjfOIZXRrV2L6OL2OUlRpDbD4kcoUwfH0cC0vheypMMYjW5Zxsuo
pzOghH3R2GD1FnbcPee8kDkBEThgam3IgmNYUB9GmF84nJqk0NljvXWmRdnbok/JOrTqHBD6Ut8R
B4PhE8FoNjbQ+3z7ta36ILnqgVRnnKWqT6D/g4e69Q6gnizjJPPRTewDgcAFNG6Fujj6ynikz3dp
Mi+3i9LyTo52WH+NGidZrlzg6g1sto9ep507gWJJ4AUjyMpNZLGLBPVgWjURwceBTSMykdUMHcHv
HjptEJsc57NKj50blOKjXU1uqbcenLMh2zbgK4JzI71QGjiciGu9ZaHkvteKCjDxmUcATCWd+fOS
9Qyfzc5Ib/o5qINP8DfsXuykN1v3DYmzya9F0suYnRUHmAk/33INd2eO7QeeXK/chFE9TozmXCD9
WlWUweaA7jwwktk4coBjTO611WRs2nCEvKlGQVZLgvbKvYY3Hj3Vc+e9lmSF8KSYZPKckFFyxG/6
CZz3ELi4E52hhJKsVXcMZoKatsoANbphsJdEu8YruSQ9BeED8Depb9KlrYGvVpRd5kT/k7WPKw5l
klQbaNv0lOs0L5yNyqOmvQ2g1rao4cY+c4ZLWU2eucWAaQCc0kG6IzXKv9XK13vPnfivZsWohtnb
QDcRwfMjxj37InxDCkoD0ZvxUkfTocDYc91ELgCZHCWaq71k65WVOwDLcJh1WXZ2aAIVHtpMlHeN
XV0BUwQ0JyyvvdKZl12Srgs4IQwuxRS6HV4qlTNUG5sRiSZAwnMYAK03mmJ9VwvWr9TPd7jMcGKY
AaD/ACMnA0zGFrEzeeRdGk1zQ2hP+xDCbmWq2avPRPwQ/4Bw/YIb0NlUvbC2pXbTwyCGRSLcGitK
YrnMX/u5/8IeJW4Q1Pv7KUiMmAYO7QHb7E0kr1ay12YRfvTgCN7TrErYHBqOpmkgb9shNPaVMZtn
1ZjJ18X2vTtGwVvJmId00iKBB5Gbz2Vg5VsJ9vmzsnrdbobE7pg29PoSLAExrZ5NimWvqeKmuXjJ
bMc6e9RuN26q90RWuhtNT6KIgUJaRHspx8XonCx3PqkIO86vB1k13cclaIfT7KvxYAmiacESYn0o
rAm2iDQ4gUHKv8XB6hEgou2Qc9XKZLQdEqiEQxAv1/+gI0jTtpVznLeT7K6bAZOoJStBvUfpwecL
7HGeMlyyJjdjaVzcZ1qjgr3Qw+qvQmBKVkBShhrx3HrDgoXZgkro0x37xICHblzUQlPkQLkv8o6m
YTNUN6U59U8j7+H1KAZxh18mugoDq4kZ2RRXNCFBWjiZuilp1NB5q0BMLgqQh5tfzW6GULkdzZsk
sSL+iPSpBNb2xxi2ZtzWjnkjiScd4pw3/84rkJgguRKvxCLEvfTLraOX4V5Ib+0E1KF/qiMZ3ZcI
VS5WUbZfJqiTm07X5q6cW/OUmemnRBAsyHjcpHgIwCcaM+1UuxThBuwYyNjE3E1EClxrcLFEQcmc
poZI+62mYwsoP0NHogmsMuwRtM4oU0m3EjJhtNqLpCKxIO7poACBDtEXNqk9xCSfYrwE8uhbkCp4
78PFwW8xCjVs2yT3Xu1Vz6HdrCBrDv0puxthWuQNKH/Ogg/EpwBZqTZpnafZo/QZm/w2Fvlvff+T
+p73cLUk//v6/ubb9H/O34T8Nv+5wP/9n/0hRnR+wZ3oB1g/EE2Ddfy/RT46RYgMECfsVVP4ZzEi
OaQY1JhBgStdncWr9PWPGj/8hUcYtTv/y3v97/+TGp9p0g+ThrVhBy8QO1Lg/oAkYLtsamf0xJFJ
de7EjXCG3Zy2orxkifIu5Mf36kNK0Nm5NfNsPKm8Ge6zjtH3oWR0WcaCaTRd0jWbgHALhzkKGfB2
p0njSRM3v8dxYB6CElZUGvWExGhjukE2lTmIMZLkUduN9+w36rWyiAnmTz3iLvQ+AJhd7qWIHgkH
LngV19SJlvYI/UeLViyI5uV6JKQFzxmejgfpg3kfusF8jkqLTieBvvZD05AhLHmNdu+54n7HP3zP
SwDnpm9q3cqtZYDUTxacDLU0ojcJW9fcdK0DoVnVizilqljjLHTZvTrKGnbLBN1ncRlov9+ocmEY
uKrd+f0J0DTWdOQJ5/DJK8USHhgwYlcviFpY8HXGgTPyD6U3SXJvEFcVG5bcOvqkioXkxqYKTQiy
w3Ltd8Q5YAFfjrWpV6igFCdlAHBYrBC/RgPTcS/zIcIj2SJBz4ZIeKtZlKPABK4eV1NIVWh3qfF5
HFE2ssnWq67Nsa6wVEfmYfIsIkHKKmCSmY7Ws3iPYS+1yV+r6kzfhl1lvC1o0mPtwChjkSYsupL6
poOOdHj/fHL9VDzZII+o0MTJrgZ+jPf+KI7BhogHMTYHVJmkY4TUbXnLTX5PF2kWFCSbYMjtqzS0
RprL40C3+oraOsuOSWWhjfXlsJa/XsAYyFlWgHyRLMamoTLHxtqelHAHjqCFGvcDqYXP9JqAEFjd
HJoHHhXmdRxPnyP47udiJGiDq+dxJKWX75gyIfZkE3kS0NI+ZJ2Yn/suk1eU69Fjsahwnzm28Ld9
3TvnhlSFC2qw7BPOROoMkikvRsePTVIhgOxy8PJYtXzJYiGIxFtstPyeGbmb0uuHaeNHg7+BUrB8
XohBPDDWiQ5VZTtvkw8HHnp8Xbcby1n0eqgEub2PCnPISK1o+Vvwg7u93/r2ZCMzV/zCGyXaoGDk
W8qHhHEg87ypjImeR44xmMl17RMIGiv8nwdICdZeVJmDWjQEJBFqo92w80XVVmNfCLElmvIDoZ3P
THnGK0gCnwihmRk2qn7KNgXJ2ctOldV1nTJViiX60T1TCtIVA7uLCVdszimyUZtWKJDsZanaO+kv
9b00HKqsea7vaH9Z55Fx18Yi52RXY6ngyOsPVAnucgbqwtG8tCeH0sVzPmrUvWTtzKSZJYJm4qQn
EpxkyYthN7mKgykp982gNIqnYZ3LJ8USj5M0Dn3nyOvRiYpbTaLtpTEm727wUnvHGJB90QyY/bA7
VhxHQyNyScLo4TFP2gye1WLk14llIScTRfGtGdoTJ0d/u3SI9RrMDxhSrRbD41w4PpoG/s3r0ke8
9EYhdHNk6t5/6COTenVSVrYbM+XkG/SOy0ftzeZuKfoMFzQjosXs2ifD9+aD3QfIXJEEEhgl0s40
ds28UPeRTcTIkbzgHc1kj7YjC4W1Gcns3SofGcWED+E+04v8FPH9nZObLMSEMd5dqe5LSms7KbLY
mNGvIhgKS7LJGlgNG7MfR2qtoLXioOlELCo7e/SD1FxiXeEZtxkNXRR1OP1cQWloksOVbxy/Q0kT
KY0GLW1iaFmv7WL2O5HP9qlN+uCmnUeyLxHK1puR9Lp9NOnC4RKAu+MFdyNHwrI8B40Kt3Q9l3ub
0pWIJn9MOLexsvTlkLxFui7PpMoThWORvvLbW0SHHSnlwhqF0ioEWW+yrCq7VawaMzuMaP3mQBdH
nLoGxBWvw2Q/WN56IVr8mqhhySepCK66nsyJWI9sMqLmht1+vpGCaCMOSRik5Ngs1/SXf0cW/bdc
+lm5BJ6ODuK/L5euCX14/ZqN8tswyL9UTL/9yz8COCMqnNCn9vLogFoslv/bFg2cXzz4tLRxQlwG
rremuv+RwGm/mzQgshK1CR1yBXX/XjJRTdnOaitG0/N74Pv/TwInV8D8hAGOMRmf7jsDWEToOBpR
ozuGefWWoXw4EEJAnHUImOFPd+dfWCqoDLs/61dCrmSDdIF+g/7/B15B1YDvXKf3x9Ama4dO1EvX
tHozJdkY//MrcY0ItAWCGTdcP8mffOvpYCSL6MqOWqMk4nk0b6WqKU/65ekfXwhdFZDh1Tpmcq2/
XkjhoooIJu6OM+ONsirfEiN/K/jP/+QyXogTn1/8h98ImidUUE93tDynaBeFeC0kw7W4JID8n986
nlX8YvAScRRZdOP/cus6s3bJwelIS63FlTZHprGtzUi8KX7ypda/9N3jEPrIqWlqOOCovvfjB4oq
jezj7phNU0k5Nz/MqX4iQumpU6x9f38Hv1ef8eyF7G++zxmEgcL3JEiDZg7vZksseI9YK2CydixC
OtWtkb+aIeK9nIw3Os8kHP79hf/FQw+lhj5/9G54/f718kWLOAgx5xElVvthFL2z8SJS0SAaOz95
v9aH7YcbikKMVYHzFG/1X3+6ZSzGGVxpB1uQ+NYa28iOUjb58B98oT9dZZV6/endWg1nFO8ErBuR
Jq1P6CdVT825Ef/ZrfvTlb5bmaayzlr8QTwg1ThvfV28Li2SiP+H18v88VdiuBSG76MmF8rsd099
y0QgrNuuxi1pt9vOVEa5mTtGnYtbz7sIF9LWioS1JxTSO5pCt9uiciJGu25zxiYGnIe2sCZkFMKz
wJfw9V1VGxSJc1pDifdjUL7NjMxO9OfUNQc30tu7Rfo0QZHctR3/F4Lc6x2qJxu3EOlEge7re7r+
9qcysGnbJkXyomrmtVOtvWMSEG7aziTWTQXPcxlock4lFUy9QYPIMahn1D4MIAbHsmp2mHibDwR7
uWfSh6avfcIqbw0+n52IpPu5cNvLFEpVxFkQZu1udivzS8FgBXAan4e0efe1TvjSpRq6fRul3S2+
hnY7wOzFpu8klKLWWEWkOjhDdPAJXtv3JuaAokdgTEC7Edcm326pWbhqYkFivFo2fjIWlyzNScTy
2QIalGN7zP/tECuAN2eXXuQBMFd7scwBH3/N9JcGtxEHlWl/SrP1NJ9axUsattWTP3Gy6qXTfe79
2v6U8N27TTAhFetqd1z4TIpGUxZ00RA7DoPAjfZd5D0G0pYnOZE7iQahvuecPbwk3Brytvru1h+L
N9PiNx1p836qw/xNyyn5MPhLe5rWpTGTsr3M1Sq5FkzfU97tqMqIFvX1A3xv98SKPsQ45fKDSitn
QxlAScqUoznn6drodUdsG6nTRbeFnzZvvhFZNxbZvwd/rEC/2MaEePn9sa8kSa9Ei4ZXmc8tK3Nu
AowhOhBuxrCy79LHkIP/ms6Qly8RoXCbup/aLRGqBY4n4t8WEgGFXx1yTBPdtYXMLtr6dEWes6Qz
ImZjSoZQo8t8YbjQiCtiNJZPIYErj4jd6zc7yNoz33HekTOVbPBP9ke3oI/ZEqLw6BBNXcQeggWC
rHALltDpMkVkl0ZjKcBDQsCx+QmGRJceI50ubTckmRmw1/zoSfaC1841FyNWLlvcQtod4o9uzUUi
oSd7glOYqsMYNsVrBKhhHzW8RwxWsDjmkaoOUiUaGUGknhexlAdA8gMgJ0PY+b7oHG/h6MJ8dSNk
yjHM16X1BSyo/NVeeLfokc/WlmmD/KiCofucFq53CeaKNRRdoLcRqFfPeHNzPBFTbsRWyS/hZWn5
0qd2c9YJmW5I+W0GncUbeowIG6PvnPkg1p6k0XlrzBJ5Roabi04RWRljWq0BaPxCo8PWN5JcFWch
giQCxJMPhRLMZjLGg9+aLvKOTekjL/QznxmVNT53clYHCE/0caKRB2GZwobIofxN4src9Aapa9Kq
DgQafhtGEWwzqT80vX0cWvVlzOb8XDc+qrmk8y9shcF9NvJS4r3ROxRV6loNItqlJe85aL6ExldQ
fgqtbrmQubOvF+RK6aK7Ia6nUpZE+BWcrYZqPWcJKFtZhceuGYvo1qGoxLXAW1+OTMqU6hJkswRd
L4LVrZ4GdbDWfbdz+d52Xbzm0ghvQ7h8r5UmLtNRgwWCY0Jc5SbOWY88UbDXk5cxwklmVnO7VYDB
dp5ceI3qsI9gWY6kWhiiEhty0Yw4I1373vJFj762evU8FkohWD8IBg3ul5zcVFuIeZsEPdpAzxnD
e3IPBWJI8kzIi+ExHCPRHyqzHrfFXLCI2WO79ScuLdApHnMZMkSyrOlrhqaAs1tDS1AyfgcVzcGy
unU6MuuyyWHEijfkVvZrXd3a7aWyOh4mhDhjvqktJuREjBKMFiGt8pkzvq+6eHY/D2VofTMRFWzU
+ox45mLdlMmQ3xSeTvdq5iQfTFQS9AcHjzBuby/RndPAEXbsOQsr4tDSP1n89iPuyuh2YSS/5dAv
YpcYZwC9Ayt3ZQpxTNkNHlWXJjSCmuacLCOtj5G1x0hZPaaIl75UNfc8ase9wywIYaTKb5zENr9E
1jhcUJ5Rj7bjbci4j0G2qQ5FBquljlLjehD5rZM76tkoCnk762y4pt3xiUTJCTcfrtxwhgTuLpZ3
XKJ8QV3b17edIZK7qvwc9CQU4kd5Y0ZKjMeQf+R9fhLKTI828GZypes+HkwH9tmMJYxtMT2wuH8x
vHbc2AGb3gr2OBl5Vj2RDdicmYhET2Yd4t80rW5Fa6JB+22RJSQWBgq/wZ6z10R/iah19u0mJuJD
j0egL644oP1l6pR102aQUdEg/a1YzAoOeT2PSBHVMWbl8tRMPSPaEG8xMDlRiy2dqEVsqs7Ja3wh
/UB/KJn6NZLX/ihruz5PvVOf22AwO3qMuLecSo7b0QI6U6EK1G3gX+bJ1vXC5lMJ1r+aLtJDj7gX
1mJZkLbp5qrOzlMROSR+khGtwrOrxrbZJLRLAyemFofwgaJEBG9yLjIyllVZf+s8fIdWngYnjQoE
7/UciVW45pnoLzXr+hyu/IiYYeRwxzyboMbCJRcVYXdK+67LhIuRZLQUJhhLvoSoYjBY6urDVDga
e7XlMwCmuEZB0wWzOjdVUW7zzvzihuOxKwr8VLPDSMuDuWH7vF8sHOre8wrj2nIaA29uUJNQ49rz
gffUdjZtgXlmrMLhaPc0knWfvJaZV+4CkHSkUSOuJ8LYeq4HW9/QLyUWF8GnuW1cezTiqHKWG17X
9GtaBRjgSksaKHJ1RGlpGKdce2a4D9Ka9c31Wb7dlOqE05I7bSYXEtO24wsfSwTiSNdnT/2EPPAj
ugPCAYAG04w8HCgw3v9aYcuFTPdRmtURoR7rjT2pa5JDzAAcHXUCAe75zYyQCQfwQl1RRqK98MJ7
l8FhmI614GcHte9HKuH6eegQAAwGA/8DTDxIyU0Hv1sdRW09jSaSypI1dQry16YaHxBTWPu/P2L8
cDKMVv6ezZUspF8gU767Aa7y6hRl5VH1FGENEeNsUGzHTZO1F8MlQvTvr/cjz2y9YOCtMKTIcX6g
szb0PkvXL+FYhyS7rwmi7TaXjeq2hahfByJpdqXMqAe9cLp733boAALvy+zJ2mN/NuKEPFQ6ir06
aMm+/vef70dID5/PI7XNg00Ibv37Q3lHCgXxZWN5zOraPY9K1m+tQ0jjZmKYYtab1KXYrqqKFykr
rOFG+dSaVskn7iwKbVzlr5QyzRk1SbidUT1tZN5BS6jm0bu4NkyFRhQCgbOMdoPqEXEMGISO6ZrP
4GgOrkwZ6uQDqT3uq+ND+tnQ8laH0LCCe/QDbMDJrGFq5nnx8r4rNg2ZXvG0lPbPaE3Weor9yyl3
vRdUlGBHfA+P7XcPRzpi1mf3Ko8DwFASJJGJDRpG2OS4z31OECODa3y7mAr3nsDcT3bHP6WeR85K
7Mb/z0/CY/rdJ4C5OflAwPJjxHkb4UfaXjp3+tky8EPHgqvQqCAog/wbFJXfHUnHfFSJ37T50Xcp
nn0A6FDufcbrmPqIti0ZEM4Fhwcmler57583+8d7TInirP0fVMgQhL+79myVrhLV9D/sndlu3Fja
ZV+lX4AJHs4EGn1BxhxSSAoNlnxDSLJN8nA+nPn0vejKRKWz0JVdDfwXDfx3KaTtUEznfMPea4Px
a8c4wtGAZVRD4fO16CmN22q05ztfs/2X0ppfMn9ufmi1PW67ebDjsKvKBNFWrFQXNCxrTBx+NeWk
lakD9TfeGBy035pIRN1RiyAg/2Pi8t/z6r+ZV5ukczAi+T/Pq1++K2JVuj9Pqn//O3/s9sVviGb5
cK9adYfbh5vnD9CQ+Ru2cGBBjsXiCpEuj/THpBo8Ed9IUJf/lP3+Mak2gBBBoYIwx0qeqbj7nyz3
/zLfAlGMloYxmmmiLbY4a369Fjwx9EsK1ubgeS3bIEx+gYz/dor2L987wJE8R5xMK2kJw+KvjxL1
Q2OYlJqHXoJ4hSaI8N6bwGKsy7p7sqjMY740mdqwc6nf/vR+3P/jFPszdGh9v3493HhwG8oFI140
ZrzYvz44M918MjPPP8SWz0zBVVihh0nwuIgJr1JgICPpt/aDtkzNDXKw9PsE+JMJinJM6CRijRBH
l98NRHKZjdac+gwdVUscu0Z1g4OVcHg8LXGM3KB1o2tBLPTm/+FJcGYR4Aaaig/SX15BXXFgsff3
D82CU45UqWVXaIDrU3ecnxsTcEskMpgeWsGeWegY10afOZFdxSt9KPWne6c0pnssJIiUBroYf/XB
DEifj5OPDwYco3gq0r7bzdgRqB1X18m/fw7/Mg/kffBclisewQKo1v8ySm0tk02/O/qApjF9KUxJ
wTSoee9Wf1dc/Uutsz4S2EGWLzZe479eZ/YgaA0Fj/TTLTn/tDg4XnNSHdY4LHPF38yj//IlInFR
8LmGPrdGafwrG9UQbVkWWs7jxSn0LMNAXNhzKP/Hrx8qe8beq+0ciNZfXj9fcVygM/UOiuZk7/Gq
1aafHrLWe/r3D/Tzsv2lHFh5vhQDiDA4F/7lUJAxmpSRz+DBYMF6XFzscrAa0v0888bNmC9R/yXs
3ysynq/cT94NmJlsw+AquiIlXs6FbTcPQB+ZnDkD1rxapEheB0QMhzjHq1TlOIlSPpvPQ4ypKDQX
HVtXLEd6OWu1BE419BzCS9JDazjtl9FZ0sO/f5L/KEB/eZYeA32OBgz065DaXkv0Pw3dIyZnfbKo
idwCUwRFXOGNiaP2qDUKiDmwhwDQxg/239qqbVUBH155yAuQ44OoO0yGSl3qLB3ToCvNTeOU+hdh
ZOnF9mfrq0sj88VunK0So/EofBJyAjXmIlROhHtAz/wd8fTwpodkek7iEhtADF6JFDohh/grxxnB
vp1t38W9YR8GPJxnbpfkUNQRwgDEsAcNcSHG1bTYJgYEwtasvCcV2fIoNaYLpWgSSoU4+ky4ePBd
ZPERIOxwV+diJHx5ca0bBjz5noIIJuZggDSxSO12eqfKw07E1SFTVfbSwSYCdIOPqpi1OySe87d5
nlsYLkm3jrTMvR0R1h5IJzFCnIjORnMX68FOTP2J7LPiixsn2Y9aJCwlM93HAuKrhNHQWOl0nGUy
vboebgW3IA13nfMeGQpNN+gnnDsnh5TReSniELNIx7u+K5uPUtIT6E271Saf0XqUfdcyzbvVylyj
p0zjreaqU1EgxMgd0eBf8I/ToJWXKmIaRLTS2GFTVVpAfNMeScbN+npuqpyMEKwyWkAZ1gLXMN/s
BF2HNSX6Mc6K4saK4IVpeYagSBT6chE9bKpgHhKMpNwv6LdG2GiV7x0RxJrvKnLae8nrVB47vUfH
4LbmU2btyqTmEzFgqOsb03yvmNDuoBVpG7Oe4PlAZ1PP5dwSnp5NZMdHE1KwiZjwce53SWI+GBGe
fc624dhBmgtmbQIvpBLjGwLPYqMcUbPeyG9T5tOhhr0R6VbOtCPKVpJ+xxpF10+1QYmvx5YVSH+K
H0sZ3+Im/JpMs35Iuk6/RmJhyaWcL3OXvRtFWW5G7Nehts6UO7iXO1MpceNO/YjyCedsNZCbXuhw
3nrZaAFmmQiTjZZwRPVjKIpShpasprPmsSHJ2gnbIb6UN61OZn6ZKdolYNrDJFsVXEpvBj5cw+hu
uIayXRozOttIvPibPnaMvWpb7WwvVXVDA6kDe7Hnd0m79tATR+MF5Yy4P9ANWd8tcDhXnqBozvMs
rGNSTvlBmCnu+Yqvi6Mh5mWe3hhLRuz5SE+FtaUJli4hkVGX5acarPhVRqL/5rjt/AphZjwVnjcc
s8HvcCHW1o3StZpxYBaFIEeGYy/4fmlzhlEWfHhsIpNxW3Es4aQsDTk4pEoWelwEk7ZMz9aglzvM
Y8mR8T82yxx2jZzpyn2zT/eCCIKbFPVhUOpFF9gVP8qyz+oNW5Dm5Ne4Ep2qn/eag+OkWf28kYR/
xqR5rC76HDPcYuMWLgOWYbUaemsDmUwac3P8JMyAeAK5OOD15hmrE5IrY4udNUNdxDACoVj7ZfFH
647sXf0yp3rTbxiSosPTIZ1+FxJXvZ8TVj1LqT4Tl8mpU6UudJeuvCmxcj1pOvUFhsvkDt0e1clq
aK5WAI0T+5LfLsfLBSmPqe6kO9k1jy3IGiuGJ9MJy0w16kLNhjGRZzACQGxgU14BElWH0bZJ7fbb
omHQzSXed6l4kuxqUEXmFRRB+ugD+Pb6YiYAu9wVDjCPbKpDdoCQcapV9K7wXEMnSu78lUNo96ax
/elAt5D4M9KtEZEiEVwJXH7efolpm8NemfwmGRi5/TAQxRbhBsJ3YYIkCzuARlvTT+w7sULrlrJN
93VngK6RSAp8F1QjtQpe8cjxA+pIxZaQz6uAx/eDGnh4SeFvbM0KoowkwS4PqG2MvdCLZg+nhTGU
gtEz8wDJRsu5eRcG7Pzac2J/BcYGygk7eneFBMZ/EQUJTMJoVtGpeNVZw7XoXffu0FQAIVeZCPWi
ebYnHeMnh4JQvYkArbF2ddJMxwLLKphwmewqM0q2Vdk/iQji2NjB2Lez0d7iv7hXUekPQZawQFKg
0ZI9L7+bfSrLa5IbLHQNasfZ7hgjlP2MD5BBoUIxGd34rIVrTta5hcrGYCy5TP8Yv/683v+7Yf2b
hnWNr/y3DettuvpNq+79zy3r73/r95bVA4DrrUwh4lpXFcmf2Li++1MmhbPUobz+tWX1f4McSzmF
VYWYK6rUf4qraHQh58BjXTPvf+rb/wNxFfFO5q8tHTnWsGop22iE10CCn/OsP5VuJvOZgjgQ/Vzq
WpU0fIYtR9tA7oggFYoJ3yKeqiqYzaFWO1wXAthh3ZnfpylH311QeAXQKttbzNz0hHwfWJxMS25Z
L4JBdrYZW/ERe0b8XEzQJdLYsb8MgEJuwft19wsY7gitssRhV7H2uo1H/mc4OJNf7zWZEN3YyfJM
FjXi7Ml+yGk7PrQR1ttZb5sJGqNjdDeDBAb4bGZR7960S7PAl8mdsV89KGb/TS7ktqJRnMLIQdgI
w2m3zPStS9bOGxP3JqoCs39jszcC2uuhxt5mZgovgb2OW++yVb8MHbJwQtNg+wz0PEqfRTKzYkog
ioQqlYNzhHIMywNA0aNj9caxdbtkb0zyW96wm0rddKXeNinxgINh7KWRPs1Y8e8d6UbywB8xb6mI
owLIJ0ABamDyethSm9tOaO9TZk0w7qiLYLe4Gieib25JHfZZneGu3yA2beztwtDxKvTcvh18e9qK
rnfFsff9pjrT60YvS+G5j7VrR0+qmw3viB7G1Dayre0cVITVNqGrIvk64HXfaiQQhxnDXl4DhpVN
P5Unx6/yc1e7vJZ9QaFOLxEBbp3n8Qw/JfZCLa4TzjNnuTZlbKX6PopRMWUC6mGnCAcwupErblzK
DT66IQmtqJE7D0/CwaoKJOWLCf0Fb9Xy5OdubgXITN30YKE0z19S/I7lc0wAlqtve9Ykk7YdISq2
7d7o5ay3R5AWJeHZlLSpeI9bDPm8c7kIbJsI6KK1QgNAyWVho8UlGTGQYEN/TIfl6iWRs4Xtx3Yw
q0YZpusVYFW4mRPU5CzXoWcFa/p1GrS2AfRyiQaKJY/QTs19yiaof7ZxjHt1a8+eDJYR11BaXaxm
aUJAXBj6Ci7OrNyVTtY+a1ryMLHJwBfIb8iqmkHRML8JfVx2rptGu2iYH/VctscGStQWapy8aQpN
P9a2le26qDFOPlD6AH94u201FqyFNaUnq8+r3ehV8PzyeTnqFMm8Qbnx7M8GgyEPmqaI3UAmncaG
Ug67qnS77mQDYMKIOn6oSuUnlVrxuXHcfrMsWLTg+u0riOstvczOWmpeHw1UZ6GVYdxovkYnigA6
TpLv9tK8Io4BUBlVNSpGHdaIpcAbIhyltunnmDpmIs8GUPIeWs5jl2q0BlXK+MqwkbgrKe757eVZ
2rOmcHx29VGYZv8desW88RKTF4cv26GpMXC7jJvLeAE83TQsMe1HLLbXzEtvsBYiK+hRNRvLU+p0
+0pv/ZMbj9fWB4exFMYGUuQ2lrz6MQHk3mA9t02z9+bpVhraBL2qn3aqzrvtEC2ECUTWi8OWOhjL
AutKkX/PLfAzRjk6yKuSHlMreTGNEKHfUUc0nc0hmHq3Vo32QeKwB87oi4DBpPWgA3PdFpMqQ9cf
Rj5bNfEVvB/O3miLNtQSvz94Kv9cXGxqjaH7J4fj8kSdBJowMuUl8TuM2x5gfr4V4iFOmodB0rp5
PKmlKi+TZ8n3fD3Nsj5yaxYMVPd1bVjX1GicU1XjQuUNU7ua1Bt21smrrrUQN43pR9IV4hC7tEpt
SmsNVot0Mi3yT6wPzG3Lsf7Q4Z4IYBj6x0y618hRD+PQ6TuOCe9cSW10wzZzui+cK/3GAFswBLXZ
yYs0+iGkqO/2Om/UTq+a/mLHdnI1p8m/VZN+XZTWMewo3sBCGaH0e7bvxa4ELL3aOFxylVvMRiWn
C/tEhLJyR11r8utV1ntipaDIEm6Hhj4jEwSFy+4pR4+yM4olehyz8bZmAhFiEJTPriaf7dhPg1wb
3tvFf3Vi4wh2xOFz3NdwnnMoq8a4a0d1rByJsVFGvIqNdTFE3OxHT32W9mxvbbW0B70znmps93yA
M5a5RZIPZ7sZ9UsizGvv1zd5m7w4mQHZCuCdXlm4dgDAIJ/6avljG5qWHWbrWVpr3r3Xmvs2ldN1
4q1j3T6Qh8gx6n3Noli85rbnUO+5fNU0i77bHW5ZUW+HBrE/DtGdzTwYV7H0gmao0yaEUJ2E2Zx7
exQByzGpukNXy9OQRtkeAksaxr5WBymcVC4zyuvIZ3HL3piW2eqtT0vj/QKUpHmXmUnSQ1KskCBX
NbdQSLVwHodqC8E5+SCv2QpHo7+Z0oY7YcyfhTUcSjiy/rBwsUofyZbqHoe5vbD3Kj4HDBy4MF+l
m+XbgeeDzKnKQsxh6XmYwaGxvt1ZsACNMLbt5TLZRPwgQWjqTb8k4myndrybNXMO2j423/Cp1lcW
BVkZaKqjD/EyTqahMMv7WBvYjVcKjFfHvVbDMz/MFU5dIUS9K/u6vzHgbYWpgW/Y73W4Gab2nGjj
ej0D8atoLDTPvowoql8Yh5R3elwP08aac+YiZH7I/oorzDv68ARO02A+W5NefxC8p8UHoAeA4mx3
NNvAZEDEFM7CsHTgnsUi0/mfhTbci8RFrWCN3bW1y/ux1DT8GdpDMSf9HaLpL60yFdI0pzqBfv7i
tWQbTWl2MjQ8cYKnh58tb75yvFqHEd3Cu1yE2o5kMB1NUq+3Eu/G3gHxE3hYssIis3iy7fDmxwR8
lbqn3cbDmL0gNsSNj6ruh0M47aa3ayNg2pS/V547P6LcwXDVe29mZtch3Hb3BRRRutEiRw8R28kn
oGV6MI36mgiDLcU0kWBO1vol4g2TgcmqYNd4QKikz68X08psC/mtVtnHrGvu1ffL4YvZDlvd75ML
8kQbCQpXtithX4ReqixYI7WyglpX+RnZQQVEqreoEcr4Vhj5gWlBFgI/BLjT+7jV4cUBavCS/gG+
tbean5ovGnP+qpunpwF94k74KV4yn271Brr7tybzPjmdc3Szjr/pVdQ/p1KcHZxp+9pHe2WPWrpF
isYFQeLTpjNgbyW2AQlCq6RxKcE/hWRyNzdStEuQd+18U6APPIyVmCDXNp95TOx9P+UpXNd6EI8c
kO20NXsz9wKnG5N8b5Vxu7MKK+PyarXyrQGqco6d2d6xaklfVnUVs0kvx6iFtMB8LBJTfJS57XxY
aQmnYuliYoQZt2gip2Doec0Nelv4Rqwn0KieXKxluMZQl5jGXUSjYvK9LRVt9GpOK6g8EPelQ5yE
RSRg351VP7q7rBjiR1+jEBW3FFphAV5P+csRuce3KnKcPdOgD9/yEcx2NZJB5l7HqKwMQBq2D4cA
X6BChSitLoBJXW/yqsKpbfVfh25FGyw1NAsyITY2Y4ZArdQILavIcSjBYEWwPWpP5AezM6wgURJF
jj5uI2VeZCLN59Ry1D6vHVz3SVGdZQedKXP9x3lJdvnQqCvRP9ZeFx99nlA0SRBhsoieRawKyAXG
JtIsE2VpTainrZiQyeiknLncug1RWyWfvQK5JLAKQ4SVVtZo74eNx5CFIwVoFiuMAUAlO/wlS76O
fnfjUOTvdI+XGWbkM0KGaoulpYZyWJxHByWdFF6xoV1BzNZpmOlit+ZezKtjVVlXn9DkPXzfz7zs
n6t6JjzAWR66gl7F6GzIVGMJirnuNrU1J4FZ2+pWU9MA6kwzXkCtt0GXF8Xz1LVFaBgQT6BHMpAU
TGZN5s8ysRGLG5I5X1Yszwhxpx0wfD9MMbt/y+A4iMld0BvySZ9yJ5h1EkKdyYueXZHfIAG0LspC
ldw35Q8KYGY5SbsVcqlg2WQGb+lwN4HYIZmrL56VJdNNjmh4h/Lc31rEGVJ4ezbjVZnfMpxbIxqz
Ysdirrk4XvShtyre+NmEVmXMpgewImhnW0eEc+5S+QgERYyWL+U09xd0U2FRNSuAQSFttvT5gprt
pGGyRiNXYYYbhoFxqTveeKb7raLngAD+ZnjLe1w7e1e0+C47rmJDZrsxX46Rlw3bRdP2efJD8xoC
zp1WvxGtrA8sUO+b1ASynnBEJo0X9pAndnVNizsYytyTp8GQGt+gKeXZgyhMraAjPwZs4SakY6XL
++T2n1Eff1TgbTZeZT703a1bRc8MeTvgZ2X8VdOAj/YW1M90WcLYdG/gFLx6NQJO36/2GRdkQKQA
wRJA6wKt1MWNZdUPcqRC06AIhV2/gPzOQL+iu6xGSjTtHt714AVZMS1cCzLi6XIbNAHz1WQ3s5o+
Mlhyvs4q+W5miInMaJwDHLhQSUYLGTaUweItryQZrWkqCnLIDQIQp8rMKfIqBLtkh5QPY2d0h0Gb
mlUfne1lqsUqrA3Aq8zb2TsjPErDaRxQJ9t18zz2Xn4cMIgeqawzPAdJubf8kjHZvMRnpOrOTjEc
mxVEcxL07nyvl/dlqokfdtr25yVJnROYfnUw8jk79YDhd/ZoqSerRIznKeOdPl7eZqVFkx/r2GPj
AVpeFd+YE6rCHhbALYou+O3LNO3NCgeCHOiYBlJAdp2PL1sBqI3MstwPpWlt4gkoU7EKmNK2g7DR
EyhRmjphHb0XOrU0t0aSR3cOQnxyueYP0hJ8CJIupL2cV4zC9rbsiZ9Ucj7aaiD+eRwuogDWUbWJ
y33sf0XTlm4aaC0bWSRDgD6lpBRSy2bM+OdbH/Ur3x1QXZR8dP47csDYcE0GssVJ7hJSHo7Ujkd3
XQngCR12a64Xq8V85q23S8hAmBMQWNFQeddeataedpipiznJtyFjYw2uVc9uua65iUY6hsvc+mdi
B72gxjy/MSLXhm9VhBr+iaDCUozkvF1HzjmLxMxi+6ZqiSG71c9d1nSntjJ/NAuRFj77vbW/MJb0
IjjdtxPU2XupeBsrLNzSz1hH5vnIVkUTAaPubpOBwTqPlrxPjcIAjlPcxo77Unl+C8lANOHEooXt
zbQrhb6PR2YeuN/pZ4j8XSnw/FNejzM67b4vVf3gVN3tvNr91RxtFvDMTBrotQyzDNnzw2YBesTC
kpGN2YZ6MnEq23p0SAgkZY5d2xQu82nkmxr2Kxle7zvOSFsoMiyGj8GVH6C1j57V3E+ol49pOxsb
2sgzR/QLmXnlzuqnLe0Wn2Qxu2E3tOgyWdpeFtEbe2+lTvkLF6/VmUdViyvK7aMn++0yOFnYNEjd
aXaW8ktjaYxOxnH0dkYunjg7r8YczzwjCAuZM9J9eSPyMVrCTtNB8LArYSqwEVE6nhJYCIFtlR94
rP0HGWu8kZ69b9B041Qyl2dPWPfu4hOHUgsDbKy+61qC0C2lJISjCsa2A3OW2CZXPhVR8t0TzaVd
jHPmOe+wNXZ1/t6JYg915Yda2ZW6l6LBFmB1APNsGlmGQtZyg+LwR91he8617GvSaBDP0LiGq/w9
M1hS5ViXA3eBh7MpS+YBiVgoXZDRy0req4QDOmx75UAww0p5B3PTOGnU9TX6rdwIxoHGfGhmxR/i
Jq/RCge4w5ttyWpMbZLOhSbpnGvCQDB+hI6cCoqxLO93THLiE1eWHWSLcBtu6LnpcZQsam8h0vYD
tC/qmOZNdO9xqnVB1QplF5THDbKeiaq8e9JQ37a7AmwWZDEtG1VoioRxm0OfMHN8GD3mDssXDQBn
XiM7qpk7QOrVb3r0Dx9tNrlZhxcDRo7qg/+Smf3+e3V5L763/3NdBnxSXHDOJd3/+vXH9h8/x9+r
NRzulx+w0qTd/NB/V/P1e9vn/FX+od//5P/t//wf33/+K387jUer8yddwr8G1aUIpXuV/jqM//mX
/jmMR7Ps47l1EIihqfldPObbvwH8J/XTW2kxf8jG9N8c+kFnnY2v8XTrg/8uGzOd37AJG2g6hND/
Y+4jGuW/juCJ5iWHHg0adQmSt78IkpRwMKIBnTsBw6PKRK7vDF1g/URu1Y41vLHpdC+abVfXtJ7L
yzo1Dxqv0GG1+r3cipXiJbuMXbMypuwu+Yn5AuPFRM5V+8lPzRPmE4QZP8Fgtge4gXAVH2BYlFHr
s/pKzkM+Vjf6T7RYBWQMCXl271amty90P9lHECH31k8sWVxocP1BvO+XNFFH1gMOWq31qMUErIVm
PzO8LkZYZxjPnC8p8Ko+RJQgwwmeZWgmPdYLbS0fiMm5Vo2Fbj0lxffY6x9ZtlTvzAe82yUzI9AD
k9dRRUJTG9kJ7LJocu7GaPJi8tXYmSJaACO1CvdRWBja5whW7Ydbp/6dKUsPbkKhvseTETWg0Gtx
nyZ1vyJ71dVqrfEEdw/hxJzJmZg5aXyHykiraoN9Yuxo0lDNsXOJ9TI+t/WifZYOUt0AQ4Zx0Zam
PM5p8zr4U0NqgeHss8QbnpO66x59v5voM7RFfRB6Fb9yNGQ+o2AKTwefQc9My18gapVHWl6XQbqe
qmNi+5lL+S7UezOD4ggNa/xCPitXS1/mH3nadQdkQ91OgCX5XPQ+v0l1dactsX3KVFefVLQsZwLU
yKq13XbnEo5moGJIaRn0uTcUgog4e6X9ZbLGq9Tzr5EvvDNaMz/Pwo2whRYOTxQpCMm6UX8jUlsD
qqYne9wL+VNVwmTJujTJaB5rkzqePLdt4dhSMBGwdagPhplBauYDyOza6m97y19aMOC6iVdVDGgT
oH/AOGdaH45tmWzyxWTpa/vT+CNlUkj9OJklZpS8Xfa1TMr71LGnwKInuIlVtWwAy2OYUV5xW+MV
vTHYRc1hVowMqBiwcVnZwItesJ4aDtaz2PpoptECw4t7ZO8iPVp9rMWaXgy4kcqPYswrxWUpbP8B
5GISjp62JbeHDn8eNo6yL2nuD5+A8rOjrpgjjZLp/WZokQpYqG3OcFCddif9rnz2Kxm9aoUTaydG
9A08xtIV3xgItvCCCPq6DstIJTTMmXjr/Dyisiub/kHAivzKxt0I/XoU7xlTH+rWuZuvLeB270Dk
Ahoa5fnVITVQCvmFOVlB1AG8DvpImC/moCfnRk+sD6p+nbwPiw9t6KolP9Rx6X2VKGZvMxs9CtLE
zH9aGFcyxGPrtKLaWY5vajimxISVxbsdJ/4zO4APDRTixgFjhwfTmb/btWLX1QpRldvIi8pXGVNn
hLkihZA3q1RvkBcVNiPmNkcvqjpC7ECPBCiu/JuERKsNBcCDaDFmByRddVuu4gbHjrK2Xl4vWJKg
scEoapkd1enGYhSOabAjraQS7snWW+htZsJ8UzHi3ld9z7HGTMQNCRJDPgDO/gor1t5XqQ7UUvO7
yMIOoPQ3g4x11mKcqIOh16ilyiJld9/V+TGeiWtjKtbnAWG33VV5KSIegirlFyyDDTlsgpE3J1rU
H6OY8CMQ4GP9dXDnWrGSIsob71SMK0+f2zurVdpnZbtM/VsUZ/dzM/MxiH3mMhLKKj5Iyxp2GgmD
X3Fyjd+bPBnfZqsUt2abYkDEI+HNqBRmFYV+ZDZ3yexH2cYz6mIjGNKferfzdZSo9SMgonrjZf7I
xFcROZ5nzcYp3ZNVz+RMlmX+4BNphFQpjY4y49ishNXsJ714iiEr7VtFVNlKgGeAoVIFbi+bS7YX
g7NtQF99W7BlFdsBxcwG0hV27yoZDAx4Hqyf1X3Zn60ccV7HxgZa5hciP2hyZtcqM/3VmzMG3kxr
TNF1xN/MrbyLJpi5hi+dOyHHaIcCUl0dEhWvwNjie47Fae9C9j5CUHqhWC2vDQLUay/aCOVRKqOX
Ecj/q6mx/QtKIFenhNSsFw+DKIcU0Nyrh03kXsfDe4+NvdmRcrQqdDPr4mOPCmm0mYWyaOPY5soL
p2JOL73h90wl3UZS9RbFRfo6v66TaTvR5nRiba7VfNV9Jk9Ctc5NA9/sjj2dcWvbZUQrt3TRo+Up
5wg/anyioPOaIBkokc1Fm+/wAffFvtOa6mbW5+jik1f1yOrJPYJE0j+Z0OOOm5W9JymPnIioWb5m
BMTj8ms0FJ0in6kZZ+YqLHCR0ZDHB/OK86hPxXI2usU9JmnCHGSU95gXVGCjBr+LKja4HLIZqPIl
WtcXBtuVKq6A11qrQ7Cv7tGUkBPL6/mkqkmAKV7UgePC3UsyAxAWDQNdrTGyY/eX5FvUwfxPJ1q0
QDVTzePoHVForKcegDOOe3/2/eMg+vZFRRUxGuCADnyfnJntcKWYUrksFDBnAHZe5lnfsMVPaGlN
v3kYTUjEAcggQhsJvSaqCyGZbHLrjnYzul1cfzq2XIx48Uh+hiv/qVep/yla06gCu7WbV0I+k686
gCpiHVGNlWaiAZ8fOGr4+CVc0vCa7JCERXeXDjK7ZyUyfq1dd9xknXDejCr17oy55JuXrIfm6OdG
ul/GERu2QhlcPZaz/5oaZcyJnXhJjRG56UWoo7FJ2DCM/hs42+wRN0Db3DuqTduD6fro9RbHyQgj
k6LRbwyHoQ5TZFHqDaF5SQqmCRezuKmMZX5UTbyZYBXOOzNx3F3tO26YlKUThTIeHxaE9BKhUt4W
kNW05NWuTTt9Nxy+4uFsZLq9Veh7Y+bzSNgW51aIaRpYeMbY7vsTH1lDsR4aSmCz7020vFH7Tl/Y
35afcpiMFx9xwBOY4/rUNOlTU7rztjCb4ug2bR1CyS5Ct5quTg5GLep/EIj1Ljvnze3H/sOsWioI
iyTJoLX7N9fX5AH5VX5P1Ox2tArthjfHWK2AOEyzrvlhLvZQwgpsMppZxvIps+gUr141dw+mPYLB
YqbPfKpWbCeePKdX22Ixlodkod5hETXahfZf0xzdpp+qaqsf3a/t0M8W55+90v9fLZT+ty0UXRSs
2L92Uevf+6OL8n4TkDDRRkGN+V239EcjBV3/JyZqba5+76NWs+AffZP+m2D8iknGQNvvgMH8T+w2
6KR+7ZuA6yJjFtj3HNOEmm/zO/5ZdY6qprEzCLrHQpLK68Zk7BCgwnhhKUhosjtEjV2zpkwbolsN
vgSNWMGw5jZXrOSe+Wyjm6ziNYqQyRRKfF/M5PtkEe4OCiGk1LNWvy01cEmDAyvtl3OUgkRjvFCj
MBSwI33AbodVbB0FcwK38vIz3pdwQbMPmxS6uEpMH1klTdK10ShalCRNwxtH0C1rJtDPFGF3sNDx
2+T7Bk5JLAy/JmzHiDr73fTLZYcdBzwelIfj3M+SmVlisZY45HON7ORRYIYHfs6gWjBm1z332xCj
at+NvsuCQB+iON0WfTwppnWJZr8lSMerdM1f6ZJz1WHnMYORtcB43xjuSoqMvTG+LKiOPaT7ULav
Y6w7O6IGi8YK0pgcAtoG1v8bVKOmfeQS4U/GhAy5r5PK6nJPKeoEMZFiduDM9JH4aVo33oh/kHbJ
xv0J3i2ciA4bM2v8USxzfEdxVW0rrCxcDrC7azjVjfe69FMHsk+M03YsG3jYzrLp+Cmo9IHgD9kM
F5fJextmemwecscUrDJg5IwR4BBFPeT5+b743+ydyXLkRpZFf6Wt9yhzx4xFb2JijJyTmcwNjElm
YgYcswNf3wdMqUtiqVPWvS6rKkkliYwIBOD+/L17z22KJTDTzwG07FQzQHUfcpeWHY3V2q7VbR1n
JjeM8gh17JNqbVCB3cH71Z84PWRfRDxlKy8v47Xl9KRpJpnz3Sh1eo/RC6gMh8BNGRjYEMhXOnRE
zD2TfclyF8f4dL2mPIAP7452iIFXyvw+xl5+N2h8USvPiLw1TnyiqEeXHmpJnT49Eks0NCsjCNpv
zpIlVJAPttEMGw9ZhPJZjF1x8kTebltloyWZk5yhAiFGtSHjq0hXwatLXisuibBJbwfDrV8idmiy
jNUkroPJp8fWpdI4ksDFT02iFHdNi9xnJGn4yTLzx9RQ5jOnVRVxEM1eE9OVT67PQ2VjY93RFbUX
Lf+A1kcTKGaN38Ow9V9mRBjbQIFmJ+U66l5QSmzTOaHOiEcInWo8DTay3hwCw84aZhz1LhbefQN0
/VAF0r0QYyuftdn715Jqj8732B2CFF8VPk6O0HbVPrZ9Fd1Yo4OnwiqsE/HX+jr3c+SBkXLucL7L
a8Ax6Ze6jNNnvtH8SuveOvUVR6K+LAmvm+38VcGTCMGBRt4xaaz5tna6gdkQ7uMiUVTHofI9GrNd
kYOuQH1kELN+8afGugtm4S6BDTz2uW4ob5WfJEd6A9ZNz2z3PDRW8lm3Qg8raxrFRWVDcunirH7s
ceQ/JImrjlYGkcXQSfDMuTUFFeF2p86pAmOL5ic9CiDm5k4WMUxPEYQHBSvnqptFtBEpyPCmHpwf
zgD5A2fY9FmnKNKjwGC3VQXxceGFRB3C7/oYNu67ErCMDmagThOHFdQhFv19uyfdg0wRKyvzvYhQ
KpUOQycpWyTISentUK7rzazd+hupkv1J1GOyy20IC25pj3dpxfQuzvxpX6F3vguncfrSA+N5dUI5
3HFBwhtdqf4z1aJceDnFhucEuHahU2KCOcQpO3UZHJPc8EklTX7F187TYoz1LvAy9UZEanc1+wVD
WB0Ka6tdTr110XS3pNPjFx+KaQmFh0/pM5H8MZN+a5AqFvbcysyDmNs+Kp0NF4hVtwrJxbVJ8+OL
6fP8z05Q7zQ00IG2SCIubpKJS9BlwbWBCPFu0kPPRtFOwbmqFkpNrm/yule4H3hQjz1dhc2MVqZY
h2NH7z+T0VFVTGbwVsAV6q3y0tdMvD2LpYaz8QkEaXo0a1s+uBM6wbXojHDd1u70GqejZuRm+PDe
4RSn+xYKzzdEl+gT0+zIXhJsw7oyv6ZMHg956+RXNb2fR9mk7X3kdd61iaxhZRDDCJ99yupPbdkH
qGa8+TLQX39RVY/aFfzLfZ5UCCN4erxzOY64jhAv0DmJauA9pTMejagYrsJWDtd4HqyjmZOC4id1
/TQCpbnVDr094jnnKyvR8R07m3p2g7765nel92NKMqCvbocEPQiiN4a46ZJzhSQBRM8IJuQ06dbZ
eFJ0aCZ4n+vAaBl4yCwdV6LNhxcF6SRfD5BpiRqbjfSYx3b9FPYlHGlPVQffKRJcIfB/f5S25JAX
DPVnPypdd2tXUfHNiiL/qqx1eOll6J8Gv4SWoaGVxoGPuicDuTKZ7G+IEsDjd7YIblK/aC+ZnLpt
77dobCoD4EtnIOuzM2Q/ucdAbij7z/iGQaApJDKoIA3kxq019ne0TPzzbATTd2H1eb9gjtiuAaVF
p3zsjMc4dtxnoAQsPRk6NUYHRloui7aizzGH4ZawRMIkQHRfJ0hRWZbApmV+Pkmoy45PhwKdAffE
CB/cDAygLVi+1uBV/BcMHYq8BOvF7tvqYnCof/DR9Kyk0NZ57AKbZXAy6UCggSaV9rJ8gcc6t+QV
mT10lspkQxyweYGskx4iE48+DrLqtopM65Pnd8NWewZqmJqUEoPgD7XCi731OddvmCe2G6Oy1AFZ
WHvnkVz+itsl52jdqXnTj0PwIB201WXdmjsRN/IRJlxsM3JT9m0W1kR9mYMO7vKIBHfgQdV6FNbZ
D3Hyrd3CFgjCUZrYrj4GnelvZWLU3+EPmcS8TChqwq729mj41LrN22ldhlN7q+Zc3WaTqvfQFMy9
Jhx+TayXsR5HDg9XoWy8z9QC5qOGVgyPBfzpD78w+ucCl/YuzNQXp869rZEGd/gp2pTPJzrqDlhz
e5MlL1qlXQquRjXGActvC3Ed5QmOLKOeXxPVFLTFCLU+mj1hKhXb28QknlvTZiqUZs5tSG26kwmb
Nf0FO0Wg23h0HeqZ+gNRd39tRX29gS32VIqmuBnQvsOoRnV3xX5X7gaIGgw6mS4ZifT2JjFzN570
NLuClzxToLmIZlJ0QfWEG1ylIWLcLDBXnmxkdnDySK65s/NbMtCQWze2Th0CDSrK16GdthkTq3vy
fOLVOFvjwRVTecMgF51nbrmQ2M3AQx0yx7TfM/MqEywreAgopjWVKgc6U4wPg8ijTyKr8k+2SQ1I
osds49+q6xuVdcFpzlyqlcgJD8JTdAQjUpmQjNN+RjwzhAcQEgy8dWSlx7RDqc4ZXiY9JSb9TsZn
UfvdgsbXkt+SdZNEcU0W9DkcMB7h1WuOTo4IlhOudUFnMl0HNVqWIEtwEEW1PsblOG8jCv8vM0Kh
lDAsnJ7jpjeT6zJBt5Fb9rEgSeRrglecUTHOwzpEFb7yCvcL7jPzMGFsXA0j5Py6JydPWfNLE09M
f407X6GJCOLBpYktyVusEblVXTleCcsAlwVqSnNEOCW5LLZ5Gn3ia7F2PZQaoOhBv7FyihsjT8h+
TKxL69jPskXbyREecjaM502W+bTDi5wLQ7sBSDwTVmwmalXRbDsi/rWQMQJOj8rpiHaLjqFtPllN
mWdrwpWKNWFJzU56SGpnQ8/QX3prM3PiplFe0HKDADMTa/M8GaZGu4G2myySqyB0vBvt0uFXbpld
Sm6/F6P1tuZiGii61t0rSHRHNEDiEhd5QptxtNczsU8no42TQ6I8fze13bxWLU7+ySbrR1VddF0a
OTs7c5YbKAH5JvXzbTJ3BecE1XToKRCr/2Hw9xecgg8DNQ6GjPcsC/kjSUUM1T7wQeKQCWzS+8kh
LVqOdQaDpyMBAazSDnOrB1uU9auilirZsnH//frFOd/+iZGwvDhTQ0aGvkOqRPDhxTHEICabVXKQ
umpe57QhmjHJY8BjQXb/65f6aJbnpYha5n/L6Zfh5YeXSjCUuOSx8FLKJK2eZ2TCXUycxPdfv84y
6/z4maBr2AGHfuFL9yMyAYb3hKDfiw69QnoDC9A+uD3whLxMuls83llwHoIYcfFkFy/KizhRjzPJ
n0YYL4dr5Inl9tdv6V+/4sWwZAOhQN6F7+PD2b8XnR9j+I4ONbHVF1EAP7BS1Jr0/gJoiSKKm1fd
D3zPBM39BOz82xD3NyN4ayE8/+Fr+pcR/OcXnvMygqDzxyH8bz/2W/uIkfo/MK852Dw5CCM3hRXw
W/tImvY/AEijW/lTOEvAtN207YBmws/u0v80lGwSXWwHYATTeYgr9KT+Lw2lPz+4eEYRAAAUwqMn
hctA/sMYfgaPxTrfu3cFsSjzukx0f0cLdkmUGOv26x8uzN8uUe8vRu+KqQS8dZeP++H+jRxtE7Lc
IbA3JvVc2lQpUzcET1nSNe4K4gecT+HZL8GQNvv/x0vT/Qbi5nouF/VD28zIJMolad/NAWyTMmiA
qw7TCB/Y6xdSqq/RDrWiIeu1JQUkWf365Zdf/09WxPLJPdM2EU7QeuGL+/jyppWQUQGe+C4vaBEx
WBs6VIQoGdUxqZaX01jD/4b3YS5Mun95UW4VFgzJcMn6cLlLBaUtUoF55xC/+1iCtj2YBeGvO1aZ
4EmRun5mK+bFe/Jk26sYS9ubq3Ae54bLdaiRqV2xrqV63xoNcwGi3O0XIFyMhUNnEPIEP5RlJ1lQ
uKsW/Xq80Tny8L+ho/wZdffz2gHccpb9jXhE+wO3xB85fWkvNpkcG9wrfW4fdN5neue3Wj7myVSd
wNe2b7/+xoK/uHjglphB+DwY/PnPNwyBEBgwnUbepXKQj6WxgDu9Mv4hUl3fTXLW946t5LXjwcGh
DYrn/tev/68PJnA/QC0emYHcNx+flQGjQFZnWlLswS1OlgdmCnp9Gw21vP71S8m/uFHYTnmyYN6w
o37k3YQT6GchenlnA/q5RzNbZrshkfAPQstq3yjb7ZdBuMvTKWgDKG/kYTFSqvJ3IPWv381ffXAy
Algtpcfh5ONda9qQ/QBVg2TAXV6vbS/Mq7NJ1M6wSkr23F+/2l89JAsii+eS/3jOx7QAqVKRGNZg
0gwkTK2c4nxek5lXnXqODacCpubBQlV7YmjEXR5Q+l4XKGAiBAXSGFeLKJyGx6Dv6SzoaJsJuPwd
iAfMqC7s3XjAZ18id8T77pfoIKkY+nz36w/xzp378KR7SLMWvM8Ctfc/PCJpHoW9PwXyDuo3I2Gs
S83+/b7RXaGe3wG7uT+y7k1cwMKHohuRbY09dwrqvZoK4HUMkKG54OTMG9SUon3zG6Hvf/0+/2IV
9OAB+RCBeLOO+PA2Dbqcgxva8s4hJpuqZbnMUjXqWYpQPtagsv7mzl5GMH9aAl2Bnxz8PZ4oJGYg
if78FBcdiUcim9q7UVnVyekK5yUEkc8fLCgmvVgCxy23dVdhEobNVgxIcGh0TsFDgsaWw1c5dW9W
BUwiFawAwuAhQEvAwrncE++XqGXXcAG1gphuBw/yuLT8M8xy+2B6fCD0O9Xp15eRT/DxY/FJ+J5h
TtgmDc+PMQ0zZbVXJ1N0V3GXoKOZ5maT0ii4wRY6dfsS0fm4Tr0h7TamA/BhDYI2jHcBYPeFLSws
QbK3CtYmDcWtKDpvN8yR0e1jt2XmW0qkIisETuG8EdYcgHsh3eaTMoqo2wgPzPJqjNDPrW007e1G
mIInI23HfssWgEw1S/NqZfuqvKOfFZ/8tkC4VPjVNaYTZKd+1RCWpMzc+IJWOLuR1ZS/iqwF900d
QMdkQtbL+xvit8mpJvfYTXG5STr2b1D5TmEtfnvGFyLm0KfjwA2XNp/Y4EFAlTB4nqGe0I+l48YK
PQ9pWk1XuE4jdNiNOXAML5yo4STrBmho4Zb432ojb6CsF22X7WfSHM1VzXy2OZj1lBg4JqSNd64H
Xq+G8ChgQT1gCZQI/Owhau6MEV4sqOGudNb0gQiLLuJIqVtotTnGFBSH4cZPx+AJZC3bbsY9wjxt
4UVWU7CtixjJyntygcdwjXdXOc5LS958si59VhtKQBbiAT/WPV5ifmzy0GxsEO4ba78NMY3jQs69
s595Wc/OLGO6Bozde/oPR4v2w3SBQ1WfAR75chdNVRFnK5Vo/4Cvj+SoLOheffyjFYGdsbhCgtJs
Aqi1141pN7sG82hVV+DghJi/ME5Kjubg641PHfBt6qqK4NsaxToc+Z1JiNpX0i+dL5VlOKvaVfEb
N4r+HhEb1a1mTu4b0fP1IGHsyiuCqfCRS29Yc2O983/CUtNvnMjDXPlV92YzUltrJ4nUo+H4SXYa
Sh8V/hHJT1A8egM6SMLjYrDj3qbwSC7BwznZHq27le0EocmfJWQejHyZja2CjOWJ6Coa89hm1ReD
TobF281SVNNTPRX+zhBL8TM7+r7KMq50aQzVSQBysFjtDful9kcQeS3we6TO4BE+aaPlGyOghE0B
YgzdRi9gXQkq1opk4q5coUlnM7WBvVtrqBTqGYgz36wLRCdfJSnCNCGArY/ByO2FK46vPhtYsrGl
36GYJhVtnlz7JXQI5YsSQb3a4Yq7pUPivOhwDp5G02zf2jleDqcuCw9SsrNnF/j/m7jGoM0T6q+L
wuLXT7XDm+PEARsVUtlT7xLpkk24ybIyMx9r4Sz/UpUH564bWJ9ZzsKQDnJQMMeUHX8nmhekEIJa
iTFJ8DeY54JE9B0uTmOyU2PLQixBg1Wm1+j8WGI4zvvnqCZwIFj0Fabjsqkn73ieZY2khqO9BZFp
cTQ3+7DywZCChgDu3NjysW17/vL93RYMIvBX1jYUQspOk9ZmMt3W77VIlqNcvykLaKYRU7/rfuYb
GYASnyZMOY+DnPHlmul03yccN6w8NR8RGrM9d3oh0i3V42Ry7SWQMqzoPL/L3Hho3xL6fvfp8ldD
Myns8SnVp8gG5wWUHqk/S3mkcnbbOojq5zQrqH417oj790Jhzmp6VTrN3RdzyVdN25yvtubNaNNP
32zsRVwLGHoHorzFNVnKgPCrkMDZJs+qM7cR3525vNuyqtl4sCLt6TLpe8Hwt15XVR1sHZmpZzR9
7OZTZhrNNjRJBnHbuQgZ+8PtPtRtwzsf+JlhIShN+lwbDaDh9wKnX0qVbE67t5+HH2vZk6c0WOIp
HDJH1raR1RDtlduTRw3t4RwXDjZ0D4jfFdsOb1CB/JiJvSvHdIvrIPyWGzEvXr4/QhKinN4NulnK
IHaebtOMd749tm+ALPiOFNkZQDLatyCSbMClTYMTHR5HlYwez5WcJIUBSNCDyzd9XbaWd+DjVCeL
Ce99gjRgWhmMlgtys5m5jiM7brfcnk6Zy2sRpexMNJ35zelAuWr76dRf1BgZ8b6IQ86A0i25a+H4
gcSFO8mbCR1u4M5GY7HqpB886SHxHtMM1t22qwXsZcYTSHpjOHJxMXJNtSr4/O+LQJZb+n5KSq4K
s4PgjKPVOtQBT5hyl5cvxs5fp8tTn3dSPacSLF9AEOqecr/e16HFt5qYZCLkbORch5ESNCiT8Mlg
5Hur0Wa/NH7H8ypwP27NZGZ8A1ogODdNyzt5vxNpecv2NCYsAY6kRt/KhjBIato6am8DHZrjwa+W
LyjFrohvlqC9fdEQGZJ0sw4QH830fbF6UBRh3KUGMokhf5gEIRDY/uSjaficAZiosDVpXz6OVsNF
tkzkzuhz04DJUxIwLYsUD3qNauH2/ROyE1EjtwsfumHUc/V+4J3HRWsiLR5REIaPCUs3A1yOtI99
zd+sPICwTI6o0mZ/5Ht6rxjft00GMtxRKkcfYvkxn312FMRsEwZf2puw7Pqek8xy1YC56AAEnMzn
TbO8ndjlU2RJaL8QSMLzWsagNnMieu7FPFnhxiMMdNe3ufRR3kUsR0nGw2XaiOLIlmkcaxVzyyPO
RJl/Hych06Jx8Or9lDh5sXVI1HTudYPbGI2Dnc1rA+3vC8Aq7hr+bfjMyEof87y3DxmjimobBP6Y
Hwv44PTN+9isH6QwR26REHIgrAKWsiR9X/u0mRro3SSL/EJMWI7kjPewMhfcE+8X4OdatBzch9Rk
XVgWVgb+7Djv9y6yXrY1SCPNXnvJ9A02bXj3fn9iUAqvUhoBmAFrO7t4vc8t4ose6a+TDcc4moin
/nlDFGPh/1DegE+pQLOxZ9IXbBHmOC+RSy/l/a6Ac8BDkZmhvHZtULCyRnaeOku3IWsNBmEuIF8m
Kg7k0/U0kznj1YyjrhqH1vwqWT6QMaJLWCUNg4XGHvlnE4VQs+HsSRyPzUfglmPgFrvVuJF5xJPl
Echwb3qmZe0qxU3TpxWrvZXIG8dDXcdJnZtaGBK1VDeyaL+vgHbWZQUh2B4XuwuNZfsmqDJaWd7I
Y7NsQKhFInQNa8bqLApV1KDrrw0/YLmC6ztzw3U8ZlY98bqRmvR9QeMYxAZHtadATxR+TsTnJqbW
5+427Q4Ekd1ouWqoheaHQfqJ3nf9UMY3+HBFdShZRq8bMfAuHB9FJTs/FuCNQPXUPHZOTxGC0ijA
J6+SqxIHAZ/XC8Zbuze9h97XxQ0yttfYCDGcBWm7d/JarDzEsacxi9IfkQWf3TPJC7JILcqIJrF4
gDXbI4nq7EhTgj2+o+UZUKFM7hNDDK5zovhCK2ec9ZXRp9YOZeg0EDlPxGiMgppJiEovlo1mHpe1
g67SMvW+lAo8a65Uic4FGmqgc+oF1ySWBnYYd1jTmp2/1brtxLFeFv9jCkJpXuPmp6ZC/cIJJi/z
g1EhcCjpsiExy8PReIhSk6+nKRR/rAPJRSKBRN/SARyZGo3NHqQl61K9xNYVS0mHh03fZ1FHhadr
A2v3yDOzHJQztCOn0Qp4VDE9wxYVS2pOiCb3Cbse9YEdjrxT/b6ZhDHrNvPWKvteUWOyuwQq2KbL
Hi4NxNuYBbiD3g+GEaGm6kgAAFC9pmNNq0guCU/005o9sU3BOVkiUEZFulSk4bZLo1vCj0heca0M
rRG3ExMvZN/weVI2t76IWK1mNzEfhyVv533dRCnE4oio1tpOdbl4hZd6U4WBfy4Q+BdgHGlfjbgM
nrOcEViFU+ClqXmEupybJwmN7GhUzs6NlpUZ3AQ7EGe7eG86cfLdHlzRnghu4onDb4m7Mquhzv+s
MHD99QY7c5GVvn0AkyG8Awc23e2RsvUrv++bK3CLPSIa08RM0HaQV3EePvq+pGWH+SdZ0+fhknip
wbaB35uTROGysbjD5D7GdKzxUsL2Vo7meZijZTl4L5kdUfwAZQO9CH+D2CHL8vytO3XmjleOH+Om
15/0Es4Uo9/5pPoo27Q8IazOnHbQJxL25eF2LDChTLYybhvDJZOHcrr0t1Zj6b0ZOcZrryznDTzP
/D2nqvxRkYFEuT3mDHfcyaRzsRjnKcpIW/bHLzZvt4GVGuYAKuoyrbd1BWrTQUV1nXjIyKLUTT4X
qoseXGp8ve4LMpiy1hFXk+8wyrVUCI8FCGJVT/wmpxRJS6VcBtHtXBqcWHMRjQTsdgJVI6la7k/Q
+b8nPH8z4TGl59P9/d8Z/RcA/S/lB+Dh+8/8Pt4R9j+EabnYzZltyMCBN/j7eEfim2SMIywI/TS9
Frr872bLZcYj+EeQsBkJMbP954zH/oflckZljcQh6br/txmPvWQE/KEN5gjw9SDG+S9jKZNQxWWm
+gfeocKEbobYvW48xXKDL7nA6z/GprN2ajebQNpmVomrPIqJDkssdYnozqxzfLNvbQhqC31sQSK3
LxbAZzzXGMoRVrmvc2Ny0CwT34a6oqZzBUIi/5zMdn2u2lm8pRwniOamWd+vBP3eabFJDdZVwvP2
CRibBzSwDobhCPWlGS8NM/ht3GVILYhXwtQ/udlFMQheyz6EYjsZZ9FPKlk1yo/wWpezuamn5uuA
14/zXYy9fdAI/qaUiC7XETidJwsCTuAzkt2iLcY/b7txcskHYN3ImLy90fTNYaiKFJ9yUuq7oTau
TCrITWUGn8dSW1exkXfQUaJqeVdgkD5rB8OA1VsgmjhLxew95JbCIpISjgEBGpseHjQyPo5IAExl
yTAYGUvTIksIWf7YdAGGrMTcY840E+dIOlh726oxdU8jLfFXrsh0ytogDZvH2VXzoWvs1rBPXkP1
BlhZrpQ9ulpdNb6K862pzfFSpXae2PkCZsC+W+4gaRUDmVF2HHfWPkXDVtUaXpkaeu+EvLgEa7MG
bixNJMZx1nPEXQVRo83hIAvaIwOqroDExI7mkhv42SHyDc9TG2Wi2xgsU963LbU1DBhDv+H7U+mP
gGPHjymkdLWuzbJ1CvngAdfZYQnxOFEpzLRf1EjZy/k6GM4jmo+jC5eKC9VkYQz8pE8PCYAMa8vp
9w7rHf3YBH9ZGGfjTQvVFntUQuJbDiFkMylS2w1TyqOfZtU2Imp8NydJdrVEK8hE6fuOE2sC9iY3
N8nCDAdD3kVH38e4t7YtrjbdTz/cowMGLZBbk3MotGh2iKjal8pU+avZ1dJCwtG6AD3qRT7shz4c
my5tgPG1gTy2Fiwp24pyFCtJKvd22X+NU3ugaVPZzq3BFXRQn6joa9TYgp3fLnYQPY2rwbIhQvJy
F8TbCqKy1Hdl1ckFCIPvjI6fh5feH8nBAvV+WmBs8BQQoNO7csvDMAqMmuTEYZnqcvvs+ul8xKcF
ECEV7Ck93pXGAjQpoIv1eXTtxniXN73tnoXntV9inYVfcQ0Fu6ogMgi2h71l2FQeezpUn9J25vjs
OXfLnX2DjF1sPGFBj6zlZU6xnGLr6da+pRwEkwqXrW0p8aOSk7ipnCz6EqlkPjW1PZ6rgfimNqcl
PCVudJWmQ3YVJuSswjej1Bmz9kq5TfAQ2bQLXUILlibm02yKm9JKYXNC3Tpn8+CgJanx5dJiBolf
jfGKomeEwWaZz4UzoeTtp7lCfZEL6941bfrQNAp+GJ4PI6njauyWBseB9MlXWukB8FKE2xujn+pg
lQ2u/aCsUcfgvYbq1fan6BGCUySwRzTON5BElNgwN/kdyjigujbXaJKwovdDfhgFtLKMVNi1T2Da
Nhyo1awy8vfaoSs9KoLpVz0hubvOiSQ3et8lJxnE/SMqQvAQXJ/HlnEitzUkL3M60wU01k4WBnvD
ixUZJ1btHf3GSAL8lLn/pt0yvg1yPyEJuirfsMAHm1xgjlqpgmym7VTZAj2wPIRueg802T9MuBs3
GXf3gzTI0l3JcTIRiFohPGaAGAIn86QdMJkeA4XrNMe2hITW+lrlEVmlcQ8Vd5R2ugGy7TyTtBVs
LIIn7yv89YzmmvEzZCQURlZaXcxc4YWmzfJq6BJYn2l1PyJoO0jD6nlb5XF7pW3T+mJCpbyZJYb1
Qfvz7VQ61W45v92aTaNOZDyKB08SGLpGJJjVu6pqo21b1eLFV32zsXVf3RM2RSLthExtHae9sbJl
F/0AuSIYfZTes4Vn0NjM3FrbmSVnHROC5K78KKYHRQfs4I8Yoz1/cC9mDXybJ9JCxyfNT1GNZtwf
nfhYBQ0jBgl1hYMzVtEpiKfvydR0Dw6ownRdm2G8acWU44MkLWQd6pohkERBNzfT1K9ts/5eFKAk
EUSRP+CY1QW2IxR8q27Oc1mNd7lnbJEGB5d6MJ1kBQMzDg8Wue+XWEhw7ziqv+btQKeSruGFAhJG
6ihb1M9uHNzbAXX24KPHrnSYoLcN7XE9xIm4aQaVfS5Q5n6O/LK5hckTMnQIk1Ova2iP+FE+ycae
trGo0qsJRsc2nLoaKXnZxhubT4vsFqFjdyjzeQCA6fWfbFtgb0jsttwYyH7XrmNXW+Yv4rbG42Jt
PRzQx3I0gJwV2TidHOgCGQln0tz6lW1xHTvqYw1cxxmgf0K7RJsJwHI+ykS6r+hghLGuwjK5jToc
k24qgs/T7LR7Yc9s9H7JyHRFKybZIV13zx5HzcfQG5poZTgNXf4oxMq88Ud97uuq2WEQ6cufIoR/
F8d/VxybZJv8qji+/v6tYSbx5+r45w/9Vh1DGmEAhkVukSgKCl1+3+/V8VI4O9TMrg/dG43HP4tj
i+KYpEXUOrjnfGcZef/mqEMA8jtx5fbnEBxYy08Cy2///z+gMd9WSdm1//WfkGY/FMMI2Kk1bean
FOUOb+zPxXBu9QYm5Xg4W8UcDDHUDfyv3EWWXadTeR68xJ5wlSSLvZkFkJlitpiencX+3C5G6Lzw
8USXvP1Lsxil6Vu5Z/3unu4WI7XJfG5YmfRFd+Wc9F/sxXLd+B7u62ExYgeEklwzEABb++7TVgOW
bSJO2jWsVeu6Wwzd4WLtFoNf4BgX5W23GL+Ddw84Y9/sCbb0eLTfPeJ6sYuLemSeI2KD0aVfBfd5
7Bf3jdlhYMJq3voS0/liP3drZ77H1d7co0AOd9ZiU6fDqLcMMbtjpqgK9WjREnKl3tqxjUo1wVT1
2INqffG8oiZgtwrxVcyIG2p28VvUVvHnusj6ac2CojZWNJgMmj2qP6eO7x3tpttBMChdGaLU5yYa
2eXr9hNa2o58UzRuFBBUlGthqfmx7PpsLaT+lmndwBIdMhYBY0jOdVKmGfREp/2alDMlQM13+CnP
0uLaH4d4Z3TxfGwKtJyrmJp/kw++t07LDB5kGhrJrRm06d7IoxtQY+kOaU8GQtwB3MQ0dy/GinIi
LvtzaUjS+2Th+quuGKcHVsZ+l4GRWHcYAm58GIn7CdnpxavFeGZBnPZIR60XvI7VEeJn98BcNNcs
g0a2LU0FVraJTf9QsCRdZlmLXS09Y8PMobwjFdp6YGDZPYPDz38wgBKPJmOMjcsB6KZoHePaSrxd
5ODV51oBc0D2GbDk+sUXq0mGHXPeclOyVuMSzOYrikIDinmjYXC07Q0Wheqc6k6vA2tI6lXKjUNv
E4Pdq2WlkEfqhoyflTFbJcptoJFbm+rirmwHck3coO62U1jMq0JUcNZaRE6wLF4Ghr+nEnPOFSR/
dW03Mlr3RIxQis/9Om4jvdPSILd6oPg9q9m293mk/D1baP49LaP0Vijk5kkWzTcZzgnF3Dw0Xn0m
PsUqjFoZrOrRhUqMVKc/lYnrsX7F8THhXEmKT5huaOo5XxJCdD43OtVnN8jENrbb/kKPBXJKperh
rjGi+bnOOawgOFf6pJghPzJRd2583Jwcm6KrYfBgrYi2u8dSZW4zx+owSwwzMC0pS29JTOnnFfNB
Z+O2nZfh6y+R+zChYJNO0xB3mWwOzsTmvAKHjTKeCoBTLlaJ4ollRFHXYNAro1psAYM428RQ4kKg
Bnp5vHo4zsGCbJHW1zcMv6ObJrbNjVszkc4hsDDANhr9uQ1jYn21308PxmBNIAZGkXyC2i331JfF
sZ/xxq8Kg8Th9WDUzrArMTvepKFFE9ZwCIi/NnBnPHmSUSz9LkKM1nZdh6wkCf6VuajecpQmS41a
6Is1ewW7fOYkhJxMg/EUDS3Zo6mkz0nLINIbOukp0IaUafZO48GH2+wrfWfmQn5u2rDs1xHnAVXv
creC6nSRSM10whcXFQind1QmURGso3FygRlpQZ7uQwhJbnI/RR6NsfvO+m/2zmQ5biTLor/SP4A0
OGZsY47gTJGUqA2MmZQwTw7AMXx9Hw+WqiSqWurc5yJlphSDiEAAjufvnXsvPklYnJfc7aelsfDF
X/cBruLNxlFWPn6Q2RQHfzkx+8WKBIPCHN3HUmVj62+DBsvPnTEMffY60+YQObpXISUPLjo//9QB
v6sDbLiAX9cB6uX1xyrg7SXfemSCRz3wF0F3VBQaOP5PFWCBZX1rilk89wGbfPZprgBcpVj4pqR3
+SdoAS5I3TDWJcG75/6v6gCU++/qAJBYfRiIejv00HNoWu27phgc8qQq2dhXftT5TzNjR3ZLwsD2
YynMzZyUbYtRYH1C7tCKVS1aUKkFL+nRQ1M5QMFekto0WJ/cZMmva8yWcCXCF5vUhaZl2RgosvEq
ctQn5kty08cz60kzW6zHKuBx2PTQWShPKrUfxlncD0xlnisVqZtFhtEEI1zp/f8ifVI5UIztUvyS
Dz5BXetB5mpgJj/3ew+cuV41CQ+0dRzX7NRI7Wa4Ms++t0smVO0HBA7LsGEeZ/6ZDejIVtiJ5q8t
gq6bNHZVCe9WTjdRxD5LB77x2cumRPud4b7tH+tZOrRWxEDDiXuVf7U7PLNPQxBDXyRuOx9jo8Jn
vCznCUk+b7C+cECo8VZv4U7urKCp70Ini++XLFc3bYFAJsOWczMmJcV91NVYo43SP5RhUbXrjGjK
GBeWnsltMOTsOBiV9c2VnVuPfdP0/tKgczfrvj1Ewk2HfRlZmMjuEboQfufL1FzMzZSVsjLXDCam
a/KVykqs2QIaR6ZT9cBmOW6xSc88J6iqfJsGhVGw2DaF09n3ChZmJemlIj5y00hN13mrnDDaUrDI
EG0Phso7lr0AfNDG4SBeE5CeRfRJZmPHrlx049rtepuuHy0Cv7/sqF+SDc8Bz68PZjeK6MKSOKlu
WqdT+sLxF6CzzEVwPWUjsq/SGwt16vthaMxrMZdZbxOM0nVqZMHNGUB04lNMQ9Nanllc50q+9mPb
l/g05stSRHf/LHj/L+tFvmLxywWvln3yP+sXWRfpu+HA20v/tfD57h+Oa3lAnB5TZgsXxn8vfAFt
fksQkAS3y8XmaJPEf62D2C3ycAQVdWGyLV72n/2Pbf/Bj4KeWHbovk0b/sY66Js/MrLsyoBIWQJZ
ANGgmBDXP66Dvu5fIfnIDhPyIpSgoTZeWDpajhtLSWq5XjVmDQvgJ9idWzNDy8rCogjhMj59a2vE
YnRnL1OZb2vyYlvK7FoQAdAoZnOgoyBSZYrWgD2Xc0QbJ65rF4qqdwaK9dnK2mdsze3jG3A+ZtyM
q/Ookt1ZcBnidvgMT9M8N+YCxkP+B1PAsRLBpUgs5wXTCObEoQ5oqSvwg9VQs+DsLXQmctvlhn6J
HTHaz6l/b622D58GqiNsVBvNr/UdQ+Hz9LVMxXQvM8s+auyC0Xgz+fImtqq8xqZE1sHJC31Iu0DD
G5Bm7F00riUqvIHXjUMzfMa7fiCJRE+Fm1ATAJYVy4Op8RbTEe6Lr8fedW0MB1sl9uMyAvJVtma6
bJMOOcaqTIItYFSa5eB5JL/xq+HOdYucMT7NUnrTr5lMOQNn8UyqeTI7okG1mmzJjzkTk9UzQDrH
vG41xLwBVzD1pznK0QhZ1OSbBmcH26Om5/HBp3ZyjhnkdvNcZCafPSxcsMZhNG3gDfzcK6INr+0c
/0EUrGALY0o2QJSqo12HOB6l9PnRB+vziXUzY+RyKgGTuK75P29fKKNL0plxaAufrEF/w2pGy8BX
2nWfYNSYo4xnLcmUY/y8QSKfp3dGafERashLXLFUwp9BV0C7uMXAeRkzg/eYTAYuNONMA5l2sR8j
0oDxJngiLxN2CF7n2Dt0TQYG5uPyNYk0dmuqKnyai/G+Xzp3N+MH4sDaAFktVpfd4UuDZ98ZEWhE
CXnncAFqnxmu2pILPcfPP9rhQsNvWiKLP31AMtAePcI/o0okf/J3v1dcDZbs+GZDuwfZCDUMhtgM
kK7wfeAoNPVcfIalaV5lcev5Y9O/okgECEaTLa4TvEnGDd5gfMF1Q6IZezAQKgBrqIpThat0CuCB
E/ZWcYnSf+S2vKzx1XIOBGvZRyOjCUub1OZ9p8sAI1FqZskGTIDPG0uuGPIpEXhM2m20wocgXil9
ncxUFc+D/ooCG8fm0sX+IBAdv+yMEYUuYz9EueQiKvDBxoGJwBg7ejpfwqkBOTHn8PHk+wL96Is0
0gqJkaHZsB4tCocJ/41bLK8oFRJ26TsdjPz0Rtb1oDv2uikCLpgzoFPg6MUVcCZWNbOAvycn7yy5
OZOBqUjb5zPJ0boNGiQ4WCAkrCefDJBHzEq6LKmh3YhtLqRmVM8A2WIFkCCJO6rVmZXzTWjUtNN8
lG4tcD8APGOJoDFrxvWcn0gDqcoCIJlNzMpWDmrY4xnkGDUzu7SkK6z6M6JdkzrEvB6fCzz0/S6x
b/HswYHTkEzNtn28hBuzaPyD50pzR/JVeOm2EymutP8lWvOcz2tPtEp2SwfPsCWWhzvMkgxrVgtS
tfvSYgpyP3cTk9psCLfp3AImMgm5zzVTAs4N2liKgt+DXzOgWQ4Fk/Xo7UyttOghOjiDpGjdN7Aw
2LHi1fKcm5CAoejiPWab1oNvc817OaptrDIzuXzoyEB2DtPAEmkvfOApz7mijBBvvE1hGeIhMgH3
T3HtE8VmVyUsDxt2HNm1cmJwLPgapamrQqN3XWqxNIto5pqKEIxAUXsLX6vsdD4v7nQ46Vea/Rxg
jzIXt5VNLsm50f0IrhfR9SHRklylI0YV3qrU1EiKn85DWQreT1Y22sgu1FeOjyH7zJRV8ustAppf
45yZTpq4XN0hh2AeGz4RciGyC4cJw4EhGL238zWP+oIXodPjXQKn8Ofge+DFmiJ2mWfzOc8YNOHn
bc/s2EWVBrXB+ia1mqhIbH09hrOmZFtYUmx1+CLflrSsE+A5zZlfJhVXDscs6PDTo9ocJe1AQ9w6
HndXUcBwrYeR02sX0+58x5UqcJ7Gqp+wN2pdmezOK2tdJ8LDZiJon0SKr//TGMdz/tGloZeuC0ev
UkIR4OokkDih5pezoS3vRDJY6yCuXvF3DY+yafTDAGMKHs7YaGGHoTVP46KxWLoF3MFBHTRiNSU4
PyV4CibzgeXHJgZVxAMlxComDISw1HoJL8qq61F0+NEEA9WlYXG3ZDSCzLTwQWR7I346Q9tV75Z8
RZWpmcEB2KfmnsTLnCWmXhkg/NmauYn3WlflE/yjPLFBGgC9Znr+1CG2fADPxE5JP4hIzioe6HU1
BCwNwS3NHDPi3lX2Trbk2bWQ7NeuiRoIa+94rZgKPaZ+64KtVtHnlhhbw0It0aE0WcveXyMD5B5Y
DaUojfHQ9/OxS4YGZCmUZXSLC229xvz4I862u6bp2p3h+eFt46hVVvr3EZtc8+PsFY3BcwKz4ejI
XLtkVYUAsB0PvslmC7lpTGxPLc9aiEoDk0Ia0jrZGtfl8iCwLES54DTEgTm5vcsrS+HUjsuaOSAn
c8mLJA/IH2HxrKohG2D2iBE5hDyN5TrGIn7i9CfhRW87y00w9f6pg+6+89OJXu5kNGTxjeLREQpr
FWZAN+mSByffirh6Bdm4XhIwXQ+yRif3ThaTV3+4IImFXhZEr73qDHd6KZw6e5z98tHJiJO5LNrO
uWtzwt8g2sZg7bCh3QXKVl+7WYZ/JgHmOd2IacfCRbZtycLaBHKW5Fxl9GJVqxhJ9sQm0VuC13Do
+7I3zq4CmaBl4Xx5r1kfVLtloOeN54GJmG18DEN8WHKMx/Z+NH4m+hphSub/iSvGfJ+4cwUiStfK
zv1sZfWuvOtQy1P+VN7Wncrpr2ywHlA0RgxIu+4qSJPlDoM2d137Q7mrCZfZR6HyL5swdbZx2z20
4QBCIz0qIwK12/qqXyKWKNJm1i5Sjm1M3XAa4KpPVieNgxvW3TEPB+eytrGp4aRVW5W37gfirmqs
9dtga5DQtMpYsQgJLPNbhhEbn6rTWHJxw0MAk1GHnAU4DO9YYAV8FxP+Yld2dbCMTu7pklGzzmQF
TsQcH7AIxKEDvctzR19yk2E0yezeJeaaQEA82Mz7XGbBJcqr/hGAxLicy4ZRphH4vG6kdv2zV0VI
XcIu80QGb4tjRl9/yrS1BR5WeKpzfVv5A4m8wcEfbePa9FoiSOm54Orj7AafEJ+szktG5L7/YuTl
p8locyylCM1aKym7nUHeJRGr/sjEeumHvRmhnHKDvF2z+MebBS8X0jST/qgq97VJYmdr4YG3Fo1Z
6NVKHGcYh5dIEn2woXcxfUJOvqW6llSCqVmh6jBziH08UKCC0avEkSy3aS3SlZFaPjtx2B4y7OZN
Z5Eq747Ell0y7vHBa+wB6o+FhHZ/u+ld857gsEJg6lJIDKn9lu36fRoJ2r0iKzV1s3QqfmXxj3dJ
RnDyEogG8kQRoxQnMLsww3a0773EYGGSqXcIsEV7MvLOQu3kIVTCHlQkG0kLVGZJu/U9WV8RSJ5u
UgiTp4aG03HBVXAVkrC9w4J72eJ0xl8zn5EoPZnHMZ4CLnG7rB3jlLq68GMhLbGQRY4ea/3NdaL6
7qPOXETUGlx5eUUiH9XAh3KwzE/h2HlyRaJYxBSoRfb2sfOawYTtJA/0ZLRischqtLOQkZENOktX
mHz4FRFDNq2PPhypZlXNNgQyNniO2gIlTpRlI0IpY5wxdFu5jPTtvY/4YXHRtDikd8SdYY4xwXfm
YD/DavDU1cGmHjFogU0vh2Tq8qI1Jf8/xyMRgwu3hPJWQGdy6w7UoDAs1GvV2FGIeMrh2ZS2TTGf
TK3PPkt/qEWLddlq7B9zx2b13Y7/vwwTf9RhnrfOWl+KtN+2fLbR+t+/ayEOSVTAwqQZuiUSYDZl
XdvTx8VZhu6Tg4qxJeMspBqpK7dAfUg24+9U4j+blAgnYLrKHl4nNtjv5ctj4ol6sfr44CLvI86n
6mKi7kMRWdfYaCcxxWbU7FM7TeKLvomWatuQYXsdVz0cLpLva6eGsPn7p0UTx65J2e45P/mUVPYQ
1XBQ8eFNNj/x9N9OKbmqVGSAyz3YW7kZyoXiyFBx8/zrL+WdGvr8rXB4T/9HCU6r+cdvpUJUir0Y
XUR3Rhd2wJl4xsyua4My4wtJZhfTYhtXgYfcj4yj0OV35WDRh1Nj21g3jjerfFmZeR8nh17voJs2
rrKvZ+XVWGlq/Tdv+N1Emm/PxdLF9Znz0fwW731dVBgjQTeCgiRJBfAWztPQkcSba3DcDd12jSAA
/mrq2hd6wPN929OraBP28mk9yfuStulv3tG73jjvCDxSty9xwLEFj+EfT6HhYsyNmCAhzQkp8+qs
JT+roTpaPMTEGXr7e5YeYj4BoK0p+2okUHcvcJVCWI4dBHswzuyv35j9396YJmOx4xHABOfv/rs7
zldmI0vZJofGA9ih1GTvhRsdwi9/oiqyu+oDUGTgHNExsmJMqBHzk3IsdT84ClNahNHoJsyZ3TK2
ntTFomcba6RsomJnoXxPY2ZeRaQtLaTu9VShyZ1tIJ+mNPXlRNgTjcHXt01pWo7T/bDoLkA1wxwm
UYpyUGUIEXQd93I2LKhQ8eEDTWQjO6Bfnw7rR28Mfal7Pi4wnqBv4Hjhe/uWRBjIwJVv7O3EZQ20
6qVKTsGgtzpnmRELf3hJQq0yPlTWQvNkKhPe1oyt74cp9DhbsY2od+0uBql5NMBZXh0EaMSWFHNM
YDRbStuCtVyN5HrB14xDnB5qLPBLhItokLb4UcjDMpcc3bUYxzO9nhVXCBuCN0eOf0Zvvx+9hXzv
/zeffv1l/J/DC92aJJVfvjchsmxTv/JbI/oc7sNtw+zNogn8LwbHt/5wdWMaRymSeIJQD+a+DeMg
d0yP+S4gOgSPq7nybxCO9QfuKPy4bbNyBayzf2cYp5Gb//hXuA5eVvwi4Es93MNv5d1zlNCvCd9j
BiG5RrTtBXjS8uKn707Kf3lYv+9znw8S8lxwXT6nF75b0/paGQ1au+WAPWa7mvxu2SS+8tdYw/bb
Xx+KIeVPn4eOLpACRhem+97DpC4purPYXg6IR/tVWqBdR63E5kIjmEWc9odSSGM/La6zIh64/s3h
fzqdAeZKeJr4Qgi+tPeTTeKXA3f0LCwiq/HBKv2PAT6Wv/6EXBQ/fkJ9CBe9Aw5VIC3eu2eslMY8
0EpqdXf5YXLtJ3joej2gtYBsb7/8+mCY0Px8ONppAfAYdQ5yCi7E7wstO6aOn6BwDyza7Qm9j2jW
eAeXp9yFgygINUek1ZLvEre9CY5KlOOqJdSBUCbaRhL1T0QjyIrhS0hVyY+kvYbsQ2oVErRH9lS9
AnXIqpXVikZzr+FKwnMd6bvZf1rZuAeF6HFiDXgWyt60nuYubLRh9lBuCBiwr5N2gIxNcnszmPP0
NMPuX4I8j8gILV/CVSKyfPDY0nxMZ78m00ZiIRzX7g2uEfm9R8G+Ug5JrUOMdSBKQLGClIgI6xna
FTRbu1PDshxhOa6INVQ7uyy/On5xX6fOX6D+dz1BRsD+QXlqzOlzTAeJQ2TeFjyyXJV2tmzyZmn3
bDgx7K3Exu2y8Qv8d3v0s+SmmT0DRh7e3rHKYQsM5V1P5BjjWutFJ6arT74holOWpD0GF74O0lZf
IFXDh6nq0s0ssgzr9DZ+6D0E40MAwRWqmN1rjGpujNQBr+5om5lTcoUuYE3VvDKjYB4vXDzW8y0w
bj9rKiQO8RHPiKNP0Wo9tD41RQIGsKZTy87bzDLzomoEkoJqktJ7dCrf+JjkCuF/Lfg9wTRZD7XI
0S7IdDjAMwCvSdmXfKtkfUVlK6/qghgJq2rzXTkS1gFpQqRIXc/rjJEShmCDhfFRYT5RFQcEM7fT
2khSa3geUrMFdTJncWksfvyQJiDNNKfEKqK/uklaJF30kUV4XAwZXUZRIu+aBfy2lN1lhJ/Bc7sE
/YNDUvGBQEBxJSbbO5QV1wJRFulu6KtpX5X2cwJ0jvAlJU0WUeF0cGia3ZlEaO0Nu5FXuLTUtwOb
VotEpiu0+g3b5aYwd3JkjlZ7LogXbtsMp9iJ7WXoDBeYtearaEm825SMrCiya0irnm1uKGJ8lvOE
6BT346Tik1NGmngY75o5f0TNAbKnEBw7xCBfIAfPVylGCCs1xOOdEY1ij6uZeSChpzjMRMweXdpf
F3Nt0js3Y7e+KWeeG1zRyJ8wk4nNOyZV80uH3yzieAPQMs6Miz72rL090WrwCoglGrd0d3HO9Tet
2XK0OLdpkIQYkq9ra4p2ES2u02QE0XOQ9xWt4zjcx1E0XkwA+CR4DODDbPT2UGwR9z4xGpZjwitG
A1Ae6r+V7RXjabEScTmxgdhFmRc+1eQ0g+yl1cbzkxcy2D6Ggly5uO/N+5QcqYOl7M8+3ys1evyB
vSgxOT5nmsDbU++Q9KaiXK4Wx+g30ajyTRuIhOlodmV0Lcm1RIltqnZ5TeOgC1YJfkSrIIrVMSI2
ZysM846g311PdM0hQ1m7qsnF2i85vzaOvPZRCsMnVqYbjU3TynpHtJz90qmCsPek8bbdtGub2H5w
0b/j3JNjvF/5qrsdjMZ+Yd0OjhSp9t4UCZSfRt2ShITPFeZly3VU5Hjd2FEzP9YiKC5ZkJajmEII
Dct9lvXYrawQRf0I342IN7Ig3pNLsPJ9wgOAZD2kM6s4ZkNUlKK67srgWCjrUc/eVii/CfzCsdaR
ASw+2qdNlBvBVRzlXyIC18j+6fDeY4Q7mE4DmWKrmwZSNlyxV0ad0c/eTTpD+IWeKI5eaaHoxQMG
T4Rl/FQDqSJDoQO7MnE5RmHscQMRFjxpHZJRfBRja4KIL86dvWQe3rOo3kRRZsi33YI2RJH0Ww9L
YO4Tb3oFXSENqK3YJHbVOsew+MlNXFKeQgyt4SSLYS2cyYFNYfUocILYD4vvXBZ2OrYMihcFrRkY
B0w7Pea1/l++sIlf0nvdTYv/BUmngf9Q4Fa3r4jH3krLmde+mtODlTvkwnphciCAgXnZNLgHlwyx
Gy8V+SEx4vhz4G7LOJ33xZxw+lUyPQpWrg1hI/jV9HOBdWEs1nACbHGNPrc+OK239cay/NgTqfF5
Ul5y7Ulv+dhV9qYmN5bOXSPl9SCansDzjCuPELMDMYdyVTC53PDw/FrRmkKkI5FqMzA58nwcjyqz
WTNaLLm9C1JQQYFQZnfDW13xT5H/2yJfeL/GTSjyn2uZ/1jfn1/0rb4Xf/A0tAIKJBJn3nI9v9X4
4R/4CFoOmNub1pSC9T81vkmlihmbx2UJbk9Z/K3GN/9waA+6OJdSep3x/L8BmvxUfuPb6+DoR1vI
pQp/XzEK5bXKNOP6qDBqYm5dxe6NLcfmeinG4O9WpxyL2R0euUDJhOW8208omKuFRbjChIAh5qJm
xtADbgxnbzbyPsLfFNzv+4CBy6YKKNHXCl8eG++rYYMqj/k8x2P6yF6ZcQ7+KhNzs35y7GPVa5MQ
e9JuKVq+/+vq+Kfa2KVXQzQvMXGYVdIP/LE2xjmow5WJdX+Rff9aFiXz0EIogBvdBT2bREWW+buP
/NMGgKNyvTCkgp5ka/V+N9UhgxwDnySUUky3OQvqK7wPXYAwlbhUmlib/fpj/nRANqKmyeHoc1C7
vd/UZKYxNcxSQpbFCLcoCDwYTabAZWAbn+3omxz+/xSKiJ/Oq08LjL0N219OLrLpH8/r3Alwz2hS
h6GeWmZQXtRZpKxr2iYYHW1bQj7ddVBUmB+QcXlPREn1VDVMdHXvbqmQTnX+fT9b1rCSyh3w52mS
7pLn6/SJlsxvrgI6hu/3SD7ArMW9z04p5GZ/934r7MzjrOwZ/jCacx7AZ9zooosL2udxrVNe2liM
J1EnMw4GdKcwwani+R7rBWwjTFJxTmmH7xK26xi52B0dssQruJYIJgQqYqZxPaVJmZyUaUGcvIFX
lsl5aHOXVhtELL0vQ6awVbO1BDtwfHFt4HEit2eOozGwRhE9wpEo1YzUIhkb/8lcsJlJHl0mtWX4
Y2UX0mYy77FKeJs0wJ7uoCmOj1mRhNF9K6EgjjLKWlAAv5sNdm7Wkgjxhat0IrxAoKWciFQIlXM3
VfN4WZkJ/UgSSUYeyI7DBFMvBBKBGmS96qZbYwQ1DfMWVINkQrAXbZyzSNgOT5HlRtGEH1tQ2urW
JIsZ56N2Yfkir0Sj8RIjMGniFycLupGliuCxEA3cGy08hNsPAe64qftCE9eiLgOrefbqHg8TFP+0
Uc8dZYwG+aQ0Idh3YrxMPa8Nn6ws1/wLWsSXQg/EgwUPyjOBMoR8aUvQYv3WLu7LuTV7blq2JATZ
O2KumJGEkx52dIxB79+u1YR2BAINKhaUEvmE/RZGGtAhLh/WmlXT7btR0R80mDAlp9CP0vKYt0Zb
9vgyh8Gw7Uk7+HjungYN6+kGXS34w5vTDZl7zkutIT2MD7n5z25vjHqfGkouiu9Kd0WnnPzzs4GT
PPM1dlPj0DPMGKwoz+KUcnc3zxPobrmOGUroPa/kSwoTYR8HjAnA/rQJYjo6mIUEMdzc+fw7U0/u
4RA42yT3/Q31KkKqlrbt9fln+ojg2RL7KtaNJTkYfNa7BDhrM8ZhuBvajgsYcTymK30+Noeuy6Lo
gkwgs1krLC03eTsFIcgUklQbBTjjZzzu0M1e9+z5GncVlLk1fcC4wESOGCHGVDsguhnnXIMXVEUq
zOMoel9NbOkNurNd16cGCNGAQWUbG3N0jzsO+EGC7yNcXzL00aW1hPMzHazxVc1Gq4DduiW9HYku
GOGU1cz+poIb7ywCH5ii50AStHjXtZkz3XQVzpxx99DYUcLYhbFhVIXzLiRqpk3wb6CD4kAwZ/a1
G+i9ixoP7FAntmL19OARULROGrolnmXM13g/eesO2cqnzmSwyebLW/XzJG4Qofb3Y9KySexJp/iM
YRo2DYndjfY6DtPpgqa0OjgBYTWrwcT/YGXWyzWUS/zadiybXpn6pypNvOvGrBgPDoszXyKOKfnC
cVWsUbID81XN0r+GbLbHTWfQed5wcYdkijGR3oRYsOIt4fvRkw1lwvTTcB77JDYQnrYvlfAz5MzI
EQ8t4ZuKH7RZc+TZVOls+JcI/rJiXabDTWN02lpRlaTY5gJIkTMJ5dX1zbMrIEZLYDM88OKg1ApW
SLZlSqKnMxR4Zt9mYu1BGvPxZaqR22SupylMxuOZYWYfYae4sc70X6QNJlMfs6CgCfUAN4wqDPGC
mt5QuSWeotp0fIx4xyQ3cAn7WFDCLsxSPpfSMJYjNo9DcLRLRql6Es7ez5aC1EsPwPfPJVaut5VV
firCJrrEWi2+JeAlwbshfPCTpH0qevkyl6A4XILiib3WsMkI37pmO8Y67zYiPRHdan0ejIh9NIm9
RHmFo/+BHXzub1I1Hl3Ek2pjj63AK0n4gP61DHYhPPANYNg07BYyOcokaDb11CGKUribbhwUc8Tu
Fo6Lu6kdVdc0bpw/C2Hz8w1PLPmIhZ0V/RkGYyrxzmmiercENcIh4rsHokXgeC/B7wdOXRk1qwVC
5tPsBwREO1Vw4ye2ucn4SEgcG2T1sxV1z/UUUIs02uPcHknHyYXia21DJscpubEsFk4RS1SZ3Yzq
IwuuDW3UJUsahxsMc7vXNyov0lhl7i2sQ1jC4sAamxj5TIa+lIaYPO84qcX1G7jYehZrekZK7NOZ
EvR6bQk88tWsi0LbgpZntzCfztcqJQ0sXiU55hOgu/jPgQgxE42tnPVe4qk2J4p1ULkx2O/ZQpMu
j7HOgpojZzxMSG8n0uQWV2PuJXdkS+rPPMcZTQECRvi0L3OmUS29TPrs+OWW1D0+xTyaRXLbj1VQ
rYZmdC7HYTDZD2vgV/ZG91rZOU8OYUuuCGtpoZYLno9d6rJOl27KLGxu0fKT0eP6VAwoZrz929sS
lcv8r00yKonIMHh8MS7DOLuA+Tvjvr2i9j27T4ulAGC1RgvROeYNgIhXAj8ne23KsH4erbYBLHMV
7zotGz7rqBYOWUmap/fMaAtSiRqPzgvN9CTWWMkYmBj/ruPJ8U5D3mEeQUzm/CHC2urZSwQL6yzB
l0k1mlLo8iEDfhhE/DD6JMSwbhbepQNZ2bEu+uJDURvmqRkS42sv23CfDGM4rXjPVDlnuNWaRi6L
oJDajSxkkm5LTVvHcqJ5JX1t+hdPqT6jLQlxK4w0eawPTQAXST+wrz5E2hQ1w3bjZRlKrrii42s0
RMuuobcWiAc6tI2R0mtAYoQx2Iy4mvNEafnBs1Nj+KC8CVuNdTomcRLc0zAJPR5V8OHE5QQx/MZu
zlMjFo9ZQLUc76exJwdJYIOG2RliRNOJSKgsynTTjxqgxs9qXxohNYhvJeYpdyTAd9kr/KeSect/
NAaZyp6KbGlooibtfR2wsuRg2YA9YXoy4AxWqtOm0HNQHmj6Ecw5+cauGMZzz8TbVCZxWKYfXjhz
F61bpEFxwJJuy3jYCTMWG7mIcoX3WnusFZhR3BfivnJYYujT9nKVKRLCRE5F0ntl/hX3WAxIVB0d
wqUuQflbVW+4A8c1q8LXSrZfjWK+CUGbj1zXFAZDa96EfWPewBqqjUK06nVzCdDqtltq4wgWa9DQ
EuE4WZuM28lxbhyzd66wLa/u+LZ5LldTceLJV9IUzbGQMGyMUEpvG4fF1ZCDy9mcqhsTOhy3bG+g
hWbZ17UiqnUNLUcBObX7ApnTxlO3dinuqfyqrYXjxVf0nO7JRi5GBHRJejgRzZU/OtBVRrZ8waWJ
L8QZuIV3TLfGZFMOJibbVASKOQRP4G41o8plBUl0//UMR/s9SqyhtcjxsokWveqwsWyYbbDapJ6e
EC+KUEt0qzhz3M75mKXIvum5/3rbpncdP4z2AqZgPoEbPkoXgJB3W2MypbKQJ15zaM52eZSxYOxS
m9j++jg/7X4wZxU0Koj0RB/Ixu3H3VoYEV+R1T0JsWdcfAC4eMD5ljH+WRThOXrrcl4Of33cn7b+
HBcDA0y62Jk67BR/PC5b8gLzk6k5nG1+e6OUh7KbAHVHdAFyW5fVfO95CWsxPh9Uub8++k+DRo4O
NOJgPebxJt7jEOTN0z0RXn0YiaEEqAyk9QC1Vl8QIcZqj2qcP0Em2JZoY18o2W8M1D8du9937PRc
99dj+asvU/pX/a5np1/2TRVrap8Lx3PB5kx83r5XxZr4w7nYxjlMWkP/rBv7Jg7zeRGD9zBgnurr
SIV/9+xsgaQMKgQoDH8LS3eD/k7P7t3da4Yhh6c76ECzMzh33t29LbZiywj8dMmjLp1fHGytOkBU
v3e2JkBdxTxlZPQ0H1JAm9I41shYXInpt18dYLjNPVF186sk8w+LALNx17iMquViqjz/C311ikr8
I+TSHioGQTht8WxGzPMBcm0JBsQog2XhFFWQDcwGYo5ZajCrXrIkvCG1o/fvVD0oYcO09bKZP9iV
jMhWG1VvPhf2SDSMHsrwkJZJTaPilAbGuJ4Cn6GQwjgK3jZeoDaTSzLm2yb4kFiUA2O2Ntnm0Zcv
nZ4BMomQZfdAZ8QT2wCfh8L8mLZ+vwzsTlRglevOLCvzAhVKPmwXs8V3tZM7v23mWxfrUn+9zGPG
S73ZWD43lemnV+er6p8b8Hc3oG61/uoGvMmLF6RsLz/cfm8v+tftFzp/oKTEVM/idqEzHXL9/9ua
Rt+ZnsfDyzrfR/zT97efbmZzT1q0ub/p0+0/aFG6LtShY+nX/b1bz9VMw3dPTmHScQ8tArN4B2gE
3zexpcoJjPFEe8IwGO8Fp9j1MLzM/vvgzk2qpD66IdLrVc/Nwm0hvcF4RNmRcbucdyKTIRlB4/0f
phGWvTiDPGB5VlwwMk2z2560xM9UVP6zu3jVKRFxcdGPmbUJdeWO0Xlanhi4MgHKQ0ywVFZdZk1r
IMZMmvqKer5Z9uUs9vG4qHW8JFazK9Uow2fFniA4BGaiXW9xMv2kxgkdxmy5PkhAmlxmVs3yYXPP
VeswJjn5RfVG8mlAg1qygamRcTfY1XmXkNdJH++MojSdNZmFaTIhVoANHq+Jy6UpvWMUtzTXNX05
yL6pk/7aJ2vHiQ6MqzFC2ZbYhgGJVKxvOPfh2RVaLvZ47CKvA2thk7uKCs4nIZxzOcAwR25oEpep
lM+4MImE+dc4Fh2ZmnmSuoDqQNMuS0KV1ZTP5SAXkiq8AQh/VQWWQRpJHxJ4vkqChfTjDf4mzrLO
PbzNmzVpF1aCjwiAQ71kr6gF5s7FVobsWnejYkgOSm9scvZWPkXy2i9742hiIn5r4lK4IviUwHoQ
EXJWkuqYGIbax8jwP+SUmUhJOpO9Nu2TO1GMmPmGzfyCJyNsBVpJcgHmZJPi7LvDTyi/xE7O3ted
Ux7R5w37vFKkN7dVzdRAFcMxwJrWHxIIibKqN6hE/5e981iOHMm27RehDFpMA0AoMkgGZTInsCSZ
hAYc0h34+ruQLaxfm71r3fM7K6tuZjEjAPcj9l47vXfMoAEuVqnIhb0R2SMM9MJN2+OwEhnfwwN/
SxqNFNkyqfzdSk16XxXuS9nW6RXpzvAgs9m7goeb3/H8K5K7kZP0IlNXnocWS1Obv7IeTR4qs10g
ygnNDOlLZyhIZhJJI/fugqBMXjNQ10e4vtq9hqZ43FHeBfvZ663bxE2qg4ZTdI0McJLLq+h8Gp6k
cl8612iesN2Vxg4RZ4ovhOGxCvEXeSpsUWmfmh77NdTvoY4nEmtOkiDlg6zK9JUZpXUTrLD4doZw
5DN6TPgJvmAAHU0gab4NabvwTTwA05vtqYkhRpMFwI3+0Oerd+ql81wgZhiKybZ2tqW8W4PugJBd
8peaXdJP8z0mXWDCSrVH6kumi8XCdw2oob9mldu89oNqDnPiiQ/JBNbo+jlkAOmf+abreBHwJpZB
+JcV+/E1cYfs3Niqf04Na/0xYTer94FU5mdB6M6NtjbYX7rO8s6yUsHeLsRvFFDJkc1LF0OFROKa
eMVTUPrTDyLfq7elXPM3S475Ror1y7eOKx/KKW+Yq439gamoGQeeHPe5cG9kC1Sz9vPqgDNjuW+C
xjlLNSAnIHcKwCo/q90bRV4C6+cO30ELyx+apFAIOoTqwxaxB08xs+LM8Rmo5fRtka11S9zKSYQy
AfvE5zLCKqyyMNX0EByUPLd60EQQDs1Xm4bsftT6l3ztnwqheV/KgXyLRmBjGuGD87AeiLV4BlJh
39SMoW/p78TOLQaw/3l6CuzBuyyypwNtp+FpBfcYYdFsP90JSo6Qa/tgJcH6ATu873YG2Ah0VlJA
9kztlzSzndDtKtPeybpb0DwE6YVQwOl9dEA+QVQkk7bWQww9xhpCAT+TrpD+GixA25WkShnm7hYM
v4wdV6oomydYiSiKj5bmYRRRUi63pmLtZZcuyoxxNDXeODsDEoF5dN+3hsZEUffba1kMYLzFaKBk
3pYH85Bj+MXjzLSJzAoC/cxtSdHKTe9bptJ6msfE/yhlTbs05Zvb8U+8CTKm5dHWiOhoMeH8mrDB
3xC3xOxjGbdQomlLZkiNhpnc5GeIRSSR1t7mqVwwH9x5OJGWXTpZOAMtvDMYkhAb1T7mIUFs6y0g
/vZuyMmLDqTThqOuPjvuvEeDccQp1ZIh5A/FH1IgQcDQFBxw86hbbTTzMGD992m3vfPdavZXLjrz
1kD1AhOyg2HEtC3uUK7zkoNThO3pXwKrLG9BHrrFrlg/M4bZ2Hy3mCqlXlq9f4JmpIe+0WekbDOF
ySc32+eoK8lDWoNrZ/RtTCgivEl7kMOR/JC7qpzTvT3lSdQ3vUFN6NiHAi/Lnvf9s1gb/7EzGUZk
XdU+p0wm4QX04izJiIl7+t/q4rQoypyhmeFP6+lRk2ph6l6744GVdnvlya2ZmYD1J+Gw/+oUbpmd
KYyKssf2X1OC1M78hkjB4IyGrSMYclWlUz/UiebsK3NpTwZwsFAfdBUtg57fEuLo7chdaA/jpKbI
ntT4DnOTWZ7fEvrslT/HwfgoOlEScGyutzPTeIhWg8webB9xZTO0pFDXGdB0Sw3fBnS2eDKW6anQ
XSdGdEi7m/qkHWEQZayjJU/5bAx3ru6NBxlYHb8FQFlkX5YRF2vAvgS9IbbGPtNOEldhbmMAa+RH
r9vVz07JaZ9Kv/yqGcnF5H3wvfr+z8yvfvfksp/Yr2zuzBK5lcM/keMc7BbWxkckt/pJR8wegZQw
9xi2jdtVaMVnUPgOZ2emHYidABpKeNa1ILAIi16R7+HxdCeWayKeUI4eLdKb9p6i8tIkyfClmc03
ed0yMKkUjrPR0LRIx7gWwt+ZY8sbms/RkRDtbdynE5Kcacnco5wtRpHOZbXZLTUMjWjGA3PfGs5n
p4vrNDGGbUDbhUCgDxzRGsBqYtEgEO6yDF1gXq5UGBVo11Jv7zzRXz2dgfDQkdRXw9QGtxkRG/To
I/05Y61K9xCN/F3HfnhHtgMmdeBpw1ql+8SuLlataY/BoOShcqfgaC8FPjurvmpl84AvLduTskim
UwtMw62WazBPRgT7sDqwCWmjcQU3Z6ctsSjZhJRpthhzap51r43K3HG2e88sCfPjWqAWCxzjN9Hi
Wgwird7lWAZ30BwcLrIy4z6wpqs0jeAzrxfsbhqPXztoRxcg09XVgOZC6c+23YyBlFRMJ1Wz9wcf
p5GEsfrnelyuVe78tBPv5f96qf+EdmOh76eT+f8PM55/q1/DvzZSf/+JfzRS1l+OvgFpiP7+x0Ti
n42U+5cLwsbTkYyjUdlMcv9opFwERhC4PHxim35mMyv8vZkynb8wkCFiB46zqXgYjPwXcwzD/iO5
/9dualPEm0jiEUjo9G7mNkn7F+OQPlIyo/RlGUvOzNus2d5uqJZPX5nV3YqNJs40CM2qbstHT/oX
DEzzD3cuuifRak+YEIfztLhgJ3EpXJB8aqclsdzkMLdF9kDSmfaLiSNCVbfVO9aeiUd545jp8ABI
e7Gutp2XZk0FVBneCVa8b94F9qq3LwOuZHaLWrm21kGUEK4ulJeYzkMdYgloa7qvsbYJxygLG+tn
qnvoSMAodC+Vj20e0xOkBeOcBcqF/UmHM8ZeptvDPiN2Q5xHQv4qRA+QMHV9p7C6Qosgr8o4e+1C
xbSkA9qWtTVajkY7Uf7BNz1Y6OgRHRS05ZJ7xXOyaBryFcMr5y5iT93+KprE/9oiQyAFmQPGtHgb
scxYN3Gt6k8U0KBAR36F4VCq1rwBcrQO4YTS8SYpDDpGOXrOsCeUrJjjtS0IPfHb4ghlHwkA+eos
dhprRA+r/FgiTntfZjYguEKzYz7kT2lVwS5RU3HpzKY9FqZ8LVq6moIOdmfUQXosZYphq6vT7C1X
OfSOZc5PbMwurd3fZDQXb0NaNyHlJIN4Ra/azIHYzan7OapEstyT7/ilB6gPQVgq65Sq8lXNIxEA
gVFAkbc/yOTpYysppydGVQzFIJ4dJj5SiCHtZvaSB/bmtKhmc6DJf5zX/NWtTFJE8vFmHVoU+mV6
t2adRyM5vrf1QARU2xxL4suoRa1IrTWJ1At1tRC6AbxgfcjSuoUIX75u7KJo6gmPKuv5Nwe9eyHY
OXmQAV0c9722C6YJFAJpViVRkwd7tgE2oFM1C8uNZlbYIXFrhLuBTr0lPK6/+KM0483OcqJHz1HY
r86OdUMWrkPnf1ASzod6dvIPHwXBWYG4jkXnaI+pWGza4fR3YiXtvaOBxx5z9dTUS3VABJdzuYn8
SLokYKZcd3dWu7kvGwfVKUPHE+dCtu97M9jDvLVDJ9OCw+xKonVwjo/Z2EZ0gAwF0ylH663yj5Zr
ma1oU0P8p34I9HqIMN2ij27wEOBiY42tzxWq6gFckKmeDafRd+QJvMIJOq0rcol6EHgqRu3NIaxg
Z5WqOGedE4SasPNvixr3J+LesDBGWAfkdyGi6dxt+aaXt/VcTjcue110K73fMZNZte+WSQptC9sJ
WP9E86ZRX8wrIRS10hD46tPjYsws0Ssi5R7YkJCdAc4vvxO4avZWCwU0IRphQJ48Fc+DW48Uwsaa
HmDCm+dmAjdHuTXyX+PBokFL5Pg5EQ9HdM48PwCMM1Bw8FikwVwZOzwQy1cnOFTj1LOXM8B5AAGj
XCTVM48WfobF1VWIONJBQD7I8dvoOjTBqUzE3lXTlH0vBemjSNwQOu1svRPyDhjj8D44PC3Qde1s
3Rtzrd9kTVAfGMcQ59lp5gGRB3+zUiKGK9wDXBxOCSVNlqspVYAFsBCl9LaM6KyYHopNcYrKxPTX
Hwp/8ytQb3VXFRry+/LNXHMd7QzBDnU3nkets+8K3SwjgnuKm0bLv5LB76PcFPkrCc2U8S6I14vZ
LzNN/rRaEZtE44F16gvtWEk5EVjBrbCr9mwETNA8a74FtCsebSvQntjbeb9MdttRWmIHWuuAfJ0p
zXiN6ZzJDYEzs1+qRb+4CVatMRmHCGvAeFcNWQvcNW/27IuXQ7+9tbTGLuQIaCNJx7pX66qM7fr8
wMAqB9MzHKWhZ2irt/qm81f8/4nbXKW1vDdT6xztuQ4+e3O4esqmThpKa0b2PsLI2qooWDOxac0n
m2w6xljEvexGZNzfSYugodBG7WaZnIylKHVbo6NyRWKVE17mb+WfwXngL3c5JfX9qunzhZi+gs58
YgjfUMCpgS3l7Jl/pF7pIQtstdMlwU1BURDXa/QH1HY9Z/B4YZXKWNsie5H5JU8icpzTWNpkOMje
2aEyfJz8FQCB34KE24pe/m7BsVPqoJG5cEJ3k4Stocgkc4P6c9kKaH1bpU5bUS2GEmDFn0qb/cfw
zLASa5VfLgATqyBCIXcCYsxwURPfqvNeEBK18RrQLeiDgAu2wLDWbAD1WaOy/TTV6kyE5ReW7ks1
JhOTlgrtocRVXZlec4+OUqet5ott9KXYy615WLc2Qtsaik5Ag2RQmaOkQGag+fydJ/KNd2Zdct51
7s91a0yarUXJyvGnSXDsjSOITTXg/yICkwu9bmHc8gwgsds6HFmW35NbBXsl1p/s56Dd/emFisVJ
CEnDuY+BmKMfktNHLSBe6Mh2HhICfMJsa6ewec1c7iZjCz19p5P4FkH32x7zal85FAyzst/qfiKF
uByQ/Pj8UWvP4FDQ7n33cJjCYigY4nGIoqCkt8MRUVwDsxUn/U/XV458DDSDU53oEYdpy6mdz2/Y
FLkwRuspz12mgSn0i0L5nOtuXn2YW6dZbz3nZNfuvpi9JaQjaPYsKOtbkxjeeFxWO5yt5WPIkmU3
M0HfSdK7iCEqy1gPOv8Vidn6UIJB5QNdEb3sMo+kGj4wwa8/j2XxzmtfjpdNvYI9zOFnLX156qfk
BDJahloVEJpLPO+DQzbKu1e4T6xtZcjk5c5GGXBEJZiSz5oVInYG4sawkGT2S+CUbIUc+BcLUXT2
mrjmZnNLNx402Kl1myjk7oyDJG3NL6dRjRMtfM9bM97eky07HvVVeUdPOf5PWQ76+8QkoxDJeL/q
lgb+nDjuYyFGC+WBO8fGWhAlZOtinOmkiO825wCNnuPwROj1I5wo5xFmxqCHnJoaJYYpzNCxh+p7
6C2SlnhRU75TltIbPqV3D0IYDq9M447tsR8CQNxMcNyI0MInQUTqlhh2i+u2+AHsXP8ASX2uJFiS
qGizNOxS6wu9k/PUoEz/ZPjGGHtFgl2CSZnUSfyZdOUlMRuRImvlU99mYuLPdGybkyXbxAwVSHUA
pfPAJuEmab3RQ15htupoaCsZNagKvK8ExHOYmYOHBsPJ3xzR2xdjyp2I8XEVO4ROwTsSaxX1nVfH
7Wi1j71l96Ta8lHcqdIELKUnLUPdkTy3aCUHldBXNTBn3CaOqdEX+2SbRBrbTFLwex3G3tUOhVMk
9aHzqvyN06x844qbflRS6U9lMRL/A0LlpDuSijfp3HPXzFgxc21ISsgssnpNTSIQb2ZtqXfBmgGe
AtfX4uGSZSzyKjib2zw2q5VR7pTdCIQdqc4WkOHtuKrxTffX6Qvp1Hz0hza4aYtivLfTrH9pLacv
ef9aIMBW50ZlvYUvU12trwGWxbagfRgkY1xO2JA+CXvpGggLakElljnOC96Hm8C3iYH1tym3JKbL
/ZFCjluj2ScShPw9O+BFBJ6L9gl/dWyXtntHtGD2PnsSzBBoo6dqbdDyslLQLlWj8vekdpo9TB88
jfWqqhPzcLR1fpH6OxtKpL8btmG/nqjkyga1Oaqa47WvgydZUxsPULA+mm1toGVesXfHNb3p/ywW
/uwYxnqun42MKS5yWvMgt2VEsa0lsA8Sdpt2VSi0tRp2Tk+2kNzWGWgGe6Lw1qRG/pOX4D+N6bZu
1onRUdEQ4KnSBxOh6/Loe0Xf3qs0A70cpErv3DL0WYRRLNQi2xBs4G3+bJMpN/NtuVx6nbSfABr9
WTxPS+t7/XAsggwPGitt1tSVsglkHtjessTARWxjr9sJ5TP2bVkwHccM5yTu1HqK2JLD8+tL3sUP
/BJJpJMGmd7ilAW9zyPcF7HppzJyTejvYQmwi9MH2+4tuy9xnHBPP6oO3FhtEEC2Om4WzeOinTvZ
i1PPMxkRVZvfigIDb2JO3nfdt/an3pRoLPu8HwvydMXzUAZJ/m4Y9hTWUCRhUrnNzh/WdYPY+/5v
uG3p0YVGD2NqJGmoy3vilgqpx7nL6RwHcDf3gzmsv3QK6xuJE2BX0R+3ntAPLX8sxsluvAqRCzKk
7PpRSsM5ryKXoVnbInIyA/2ZkdXkk5bM6fGCUh10xDypcjbCHjQ0cfZdTYaQYb8MVJHxqFRAWL1R
xCl3HcU5035l9mM8Vd5JI0ApamncH8c0D/Z9qZu/HIx4R0zdYofnsttVcDHhfrTZIU+tOerbTfCZ
1y5f75DJjypgUcZE/t5SWfClN4wf+U1YTJL8KExzOXZgwSilpvS2pKVF5YcGLua56fYiUE7c4aEj
Bh4gOKinPItlUoNjrLjGE6WVPwdqevyaXn3U8sRiUshN0ki3IbmpGgcUD9rCZG+LZ01s5qeBp92P
1ro8ConjT5XVRUGqCZ20sXoqcK0iRTfLfgvh2pckyXMO2i6FLaTx7g4c/BMBQgvJ0+Ha48Doy3Hm
0pHLNRv14G5WKelwRCYcSzfH5FyhL9aHtj3nuvHgEweHuRGjEDpEdg5eU7CRWIinEEbn35Va14MG
AZhlVIm9K6rAemdJ56Hu2PTxNb6Pd00M72yOShAq/sHG20FClpi/dLxHRx/q9mmBIsznN7GPnLE+
7BRoXHaPFtMHL3Ujd63wQVhZPPNt7VDS/cAxdZOl2HjW7qspqh9DMW/P26S3MX5oRO3KsmJ48Oau
wjByLnIS2kvWhLsa33hIzWxAUsPyWeGo5M5LbUXsoFs0PC2DdzD00gvN3s5vSe8sH5g/6Ho0ER/l
x7PQ57thpN7GWkKE4Db+Uf4gTkFHyveK2vSYFr7+Wza0aMVYzEekIFMktc5kYOwxERD955ip8eyR
+7bTUUefmWtFWbYIlN0uYk+TXFXTq+frWmYpeMbug36NUmxp8iWy16I+EX03w2yfh+WN7cuwY95z
sYALvVJKPedaR/4Z/MGbzLUkwR8rhWObnRKJbXYHpqyPmnn6GRjdRRoLXtjCfG00jrxithH3u5hZ
MIP4b5lCUgk6Ebm87s8h2yXnmTBIZOxrad40S3ZLwOj7KLzhuAzZU+8a38AZqP8WqqMmFc1T1ppY
WrDgWnNjfw2scSI97a1IaPWrgkn1LUStrfu08QkLZOpB8a2Qzu5Wt370lxHvdZsW2EWEn/ycdeLm
cd3MmIeDRT52LMJapvpJwthplHLvDOS1UvzXBj2OYuqOV+eRsB9yFIXltDDbWYQSLdtno8abUMeu
XvZnk7wOueapotVJIr4q4V3KwhH3s2szJDBK8L8mph0DTwNb13j2K2OIJz0Td2gW/RP/wP9UNv63
mZqPdkGUXAkB8BwIvTwvDperYcnPpASaeiDXBZaVO7Gt9xDuOpU6r7kHgVE3XnuupLAid2U3mdss
UDRpCCKCbDXD3ZwGkDCTnJWS6VAJp4PJkeCqHvtF0U5Hb+5+pv56VjzwJG8K/VSm2iUJBmqdCoUq
W6WzMNB/QC3yYq90q7NwGP8x6h9C/LodqxNlhgnRm306X1H0f+l1zhOfLE4cqOba2VtaTL14p8Zm
J+ppY3agd2GAuNbavTTttxzg4w0R2AD2ezcP08rC6K2LFGpebaBvpDnrnWnAzpjqTC7GFkYWaD6Z
BFcilRjDJew/snb5WaYGk7NxsfZeiWYXgP1H4szGk/SdMnIVC9YQFYT87Qze/MTZx67CRTXm6d10
7juGUbpRhEaiAUrGPM6cJc/NuNfL8hi4zYXI84GsXsueIjOXwRR7qVF7u0LPyvMGuDDQA0OCXMQv
aP8toXW2tVE61vWTJQ5cSGMptV+tW/f3nl4RK8iFR7KK5ymwfEV/6+HJDpHeFVmEoezcY8eIrXpZ
PqizeLVSUf/KC8O/b6WVXNYxmz613P1Oe/b6eJW04dwxhr6uyk4gUHqyCUWuyxdfOdMDEaX2etcr
v8XL5NXtgSlozc52JEuUbbG7N9ocgKJb5ioSZk6CfL4ugt26mdEvJNodgYzOTEDgYB+JJnheUueF
CsF56mCJ7JF9j0fegyV2+8GgufJfpQ+1QWSN+ZTCGw6HzLr3jSH5VSuoxhAj/RAYmZlH1SZnvpEm
Rc1t1TBa7cY5u6GGGNU+dfs2JIDanQC0cv7s3FEXBdAFSUoPoF54kczCqGlqJN8NzQ3lnWyR+pE3
07/2wu5uwFv6bJ6heujsjJnxLcCiw4VzATscGIY7mTv688wf4EY+uTtvUwkilNc4YWjEgBqkbLMM
F2sS0623redDXUh2il2Ts9kTAv4wA57diCWDimmRpK6aIzrxftwqIU6ZdziG3k9E7SDyCDsdj8IH
Cd1pqqNo9YmB2KVaNYeg9tSTMwkQMo1eCoh9C3YPYWrBa4W78cvJWPRHTZqQhcNMbXlcyHEuwSjW
ebwCGgUxM9B4K5JoMQDotYhmS3xLyuuYFcF10Sjr18HFW1C6Y+SICbBMnnRXlc7mW1FQgUeOzYG9
9o7xMHQbq7LqZv9xcHruU86y9qFCXfOm2fl0trKOucwGyb/0iza+Ya/T73RCqw6m8OHcTPNgXQcY
RY+BltC+9EYS3GhaZn4AaCvP4+DPT0CJGIaib+ctbRuO1V3t+GwNyXtCMQQlhpdS2txYJJTATrD6
IC3umPDjtsJJY1U3hWEuzn50pcM3XZOAOfYpYZHl8EBSil3s3EWY8eb0e9bBppwLm6OyqbLluyLi
/p1sUQq11QWVzKSjv8uCAAtnWuTd2+SSCik1bt20tbnMeKQimp081tOhOAgNwwd+i/qmT5S35aGO
sYBQciuMBkdJ6Rn6bYuU82UsgCRzyqKMzzRph25vJxwno3YVZSfu4Er7xxrtWzzMqzjIAaGZJcDs
4GOV48WvausH01vgva0Uzzr13W3fdhJcC9U/40yPKY0GiDsr5hA0O/BVdhmEIA31ZRqDT202aB2M
GrVM5owks6zGJZh5NazCzOK8s04Qm/0HVH648hZnPruat8odWiY0VnQdExVjyLy5Pw9wOy8svMtb
wFYfxJoAq0kWtAb+8itdasJLbbTlCTmw2c5IamZl/fKKzivZe72RxcJcrVjjQT9kWD0haC7mCUA7
M5u2bBZzBxUryixlRC4Z1rvRaall9bV/zytIFbQK63HplbtykQ3Tg++1zIENuPNR45hz9aiIiseL
zWVTOGVLgsk6l7ea10XSYX3DjNWg0mizvVH62MOxARJUwr/Xk+tgqeVeQuBDkFu+BoP5w0o5rB2t
iXPbIqGK1LmgQW+C0DGPJG4XfIBE0GAga/emUdpHaePFSAsMsaBvUSc7YTChhUvJF0NXY+2qonuD
S1M8uOl0TDTzSGE1HubVnn9qijWIybodUwEU9pUKWQFDP4iZi5rQrV91UHRXOXVXMiVIo9Zbn6vd
EA1g6kq7961gCYk7zk5do5u39qx92Zo3XVqzIa6F83+XswZj0BPYP0bpTNg/1e0shDr1Vff2f2vr
/2RtbdqO+79SM+7738ju/nVv/fcf+Yf+nnh2hlm0MiyfLdbULKf/sbc27b82jITPIirw0ej/CzPD
/cvE9czPAXzQLVbL/9xb28ZfQRDYngdKw/ZsVw/+m721Zf4b9QB/6madcUxYqhZRMOa/CfDLYVpL
OQX5Q1EG4HdDYJ2q2/Vp6d4HibDtq+12/XCAa9X0wJ3YzzvoRHM3LBMyztVdh2ydYAnSnTfTZzla
jwhotrgjx5+1Ug9d8Gg7MTflMV0bXT6MVad/1Vyv0NXRtOR+yPnBWWtORgswu81Yp8yHNqAoqrmA
znXR0DLghKTe3TaF2uZxoYZNz9RR3a5tU5iTo1c9kh2cHNK1XSMrqPR7sgPaOWwsd5rYWvfsCNZK
sDygrNNePF378InGwnDINK4hu4YEa/a3OdJ/YgdsNrloQ35KoN0cI+Rd7PrGzR57zy8J5W3V8gAu
LQm4uWXNjlbwN2YctjLdHbpK0AplRHUhbU7nPA3HVLofOZ6BlwFWTnHnmEqLCJnx7nOESDDmCU8H
n+8CAx9x0VLDByqgmdbHfHnynHG7CxOx/GA31JBxiWgG41uSPnk2UsEdw2ykwigH5lPuJtnNKhWk
6nxrA1xb6Sda/zkOmEA1IUUvcd0emGhY8cxD3zhzQbiTNowQzpvrszY0jHw1hxzksE5W/94vJd2Q
VdH4omrLTTzKKgNryOJ66AFqecv7iOQb8lfPkxWa5VyriIpNRbk+WfGgc7LWWpF9e32FIzbNyyMr
imkvU8bHTpdPRNln3rVbbcWCHNRyZC4j8kJq5/PS2sCXKK6umhPIuKF6Oye2t2i7vnfcLykC6Ks0
xXeeaaxily1tneG3WALf2HeNJm6J2AbnrjeT7okzICTJIjFwiPrx442qLUJCgolRtMsOpfva0Jzs
dAuuf7PLfPxrEPkH3KtJ2VAlkUTg+9ssw7a2wSWfHnuAlO9qNWbvCQtpToyKpgLxirnWY/3bEmq+
ZGgZd72OhSC0lPIGhnPpQIxnm/QYckWafdWdtwi4qF7p0aYutXbLDjyl+/AVykXNz2/nZsxu3KSR
bBAzFz3mICdUufRZJ5Uu2CGHP/cBlmI9Oy4FAmfQ/OzvWNyhoQwlQDfWB33t7Zs0zx+gjaENzbo5
gwNGlCRvduJDpYeRkY8slje+mUjA7d6uJMt2kanZgNEyvs1IzDUzNr3R+nVXILVNH2AS5EPYo73y
LqgJUM0Pjn7oS49JRWqlBLYatjaHhYemtNK8/E5r22omxCyhqMdm50K0rnz5wyTz9TAGqgMRpw+P
zLWL9Qr//lNbg4Z3SqOID31Cn527sbWGdT92WT3uU0aqP1Sy0dL8ZcqeV0SF7cFORN8c+Jf4n1kQ
jeORk2h5ApCo2pPpuPgS86oy3QPzK5Nl8pZjY7Wi/yZe+sWZ8M1aFKbr01yaszjKMjNaeCCLinyh
GTfWMOiXNSnMqw2OGIG1HRR1XKScZs6Ep7JcuuKwKss/F+zySjKjNaVulSEhysAOXiP+SwRH+skQ
V0aaoCDlu6K1QjQcmattXTUCNuEvTlkVuUFh3rRuE8SWX8C21vItfcZm5PJM8GkeEddh8j2XlCcf
LDWKXwUipBerr+Z3JBpzHzPCtXnXbDVHmDytuDYQVZ/6NCWPCAT9ELvIX/sb/g82pHlty+VwTFcs
xEP4sLPPNuEL+I8W23OEviuWyqYARbga0scxd2GjlUKgmMVM0dNbLcV5LVOmsk492WhOxcSYkiTa
Z4NN0Stqozfg2Axx/haCE1DUHF1felfXyQ0W3sQbjGYGMTIgUYOwIJIyIPYlaQiMTT02yWDfVTXT
7R3C+tq4yL5taY9Xtzj4XWv96Eb1I1WK7IrRzTFSGzleAaQL+ogDfC7UdCF1EFbTYgyP+GXpPEhq
V+nVUNjAGSHa1bIux9piuUQaCKLkNDmTMyH9O9svjf3/1VP/UT2Foel/tVQ9/KZ/Wqr5V5P/v7aq
v/3g36sqzwYOTJichwfnj+KPGu3vVZWv/+UYgcHayjUxFFI7/VMNaJtUVexGdEod448b659VlQW/
zODZ9gzfAOSDKvC/qar+Zjr+FzEgvGGCSAEXQ0mCkev+O9qJtm5Ya6EvoJIahAXUNjziTiWtOzNR
bbAFLhkWzqmcrEc5ul2wY0bUnxA20ymsHY7HMKsYZLAnHisnylhWa4g10inqg0/6h+Reuu5ygz9K
j+jVlbFb4XmgTdGGAWrQYkcrWjAcEdZgaLHHkGckgwkHb0z+w3rYhPH4PhZuWZzod8C/9dhjgPWS
mBoRNjbhdnEfMIWJubu6J6LVVHPUO3boEaoK79eKyguOIagnbhHXcuWmOi7xjKskmrLmmHtr/lsz
jPRTrlp+UfzMD2dpWfGirLBvs7pKkNF5A6wbmPUkHE9OSraGJp0HGFPVzWwFxT1T/PEyy0E7GEmx
0gmhMN6146xiKr0SemlKU+zwoYQKKTcNtUt+EGY0xWAU4dVcOdaL3/Mxw7dEBDFt3IGGLi1uPKD9
ptmlsRnwydu5bZzlGtQPo2a5zBrW+qqvVftQTH5/nxEexYZZL5szNjruan9NwlIivDPxTY9h79eX
xjNYyhKIyuaRDd1ahI2jv+GsHW+n1v4xOOn4ZEB+ZAjdJwFYQ3LQMMoDsj00/WS9qqo092Cj/AOp
UoUK5zVJ0ID+D3tn0t22sW3hv5L15sgCUFVoBm/CnqJESRQlS55gKbKNvu/x698HOn7XVhLnZp6M
YlsUO6Cqzjl7fzum6BU6PrA8m26U6uoTHS8nWlsXK/9s6mdnzNYyNU52dzenm67qXpaUq/qdZEqS
z2cDcUSq1r7MpqDHKhXDbVdH1LAwBbTaaZbqghkIAA6IGT3gzhACt4iye6U38oZO5QdwSEyPZ2jB
OOMLshlkgAqoXFuaSnc9lAM9N5plTOz5yWtBILQzDMGbsQi+lW/jSDjrVPYYFZi7rLwLSsGdqQqR
66kNwdDxF+j6bzSPtA37FTCGoIHLwEUORmZmNdQztYE8MLE2oE6vmPfIlZWp+5yrjfYiQ++Z+5A6
DLkhMz1PZEEukEtom2BmRKiZFkGHTC39FoKE0cKgSWaqBCWWvy9m0oRKEMWOEvqE7dToHGYiRcW2
sExo6B1FV3LdXNAVw0yxKEbwwi0kn1V0gVwUVqvWqN3IA5kZGJ0fSngYlkxH6Bi0dIdww/C1Z26p
DHQPEHG+MjX6r4SNUQN+RZ8sVv2DYltFhaqINjKeDMm1sNZVFB4s9Lr3BF95wYdBTvQdWyNKxCZz
Z8JWQlwdz9+FR0Df5geXZphOV8JANlB5gpBKSGCaeqYLmkX7fvZPM9NkJrsYyE2T2bYi0aZ76MJQ
9g8NXGBcHr6vAW+KoRpFL3HcVFO2ouOSkRMcqBpzRmG5iABqRE0rLjPff0mNkFFcFBgcgxmGpJAm
+nzU1wMNKYo6IxxmbEg/2v4qiTIO4MA5mtjfoYeRL22eITm0Y9eILXBIk8sWn7QNc8Umg9S2yDyq
ymEO0dN2PkkWJHZxHm28cxa3FmfMkqKXYUCFk4+QuGH97079X+3UNrSAy0f1FWi4em1ef/l8eeTx
Nf38v/9zCvJPn3/Z18lr9umH/sfXB37bqY1fjdnezCaAEP8r/P/3ndoGJwoQT6c3MgMeaXF8I4YS
0W0yoHfmCI7fswR+V+3T/cBHoNNkuDRF/oFiX+hzZ+OHPZrOi9Cl4DXwusR7wGQJFgZhiZvvNPoQ
nG6DHF8iZh7SyFyCnEz13Kddd5NoBROmtnhOfDU7Zu2jmbcJq/IUxGgJZYqNJc3uklZ/gqXjYz1L
yoiVDObohCd6Xxk2srZRszfkW/R0vu1jkXSIuwbjDv1q9eqK9AYl0I3QeoIRC2/VVKiF2x4WWNJx
hMZD/aXV2/CY8jkuS7sArJTl5ULX6HYOygT2pE+H3NXvLKMWC7fqX+cTM2nN1XqU5GyDbPpSJ0jy
UmqyNZlfR1sMCGttFFF+9sWNM2a83cmjzcpm2G5IUrxpx+lOIkzSfX4KpxtpfOErp4h8lZfTm8IM
lHTGG6je53KsN7iWEurAQHzwSiZHFaq9XifmJK+9CXWDczQa8Rx3yatNytJG9/uTXsU38yfQsAvi
N0y+RMWcg+kjDRTJiC04BSre+jYmnb47+6I/zV71JZJmn/am+8YJwN0agdyRQHiIQVbvpznMVutr
PhhdX0oVXpkBuYNDDHMOl2FfyOdAxFf+kLxWZfRKStQRsBcNCkvWa8kbYg6B1nq8k5SqGxTRm9Jl
dkEm3tVEIutiaAIUFibmUTPngzKDCrQNcxMkqjq99thFXqp1OSFIrMe+Nn+WQfqKfY3D0UyCaFgR
wTLWa2TgEI9Q2zMNuGvMftsG08FwSA/VOv1Q2Lm27OLgi4AusVZGeBPHw4FTo9o5OY0oRAp0veT4
NHkNVrHGSiDrC20V1zxRFzoRh0U5XVcqusJ7/FTJ0mPVHs6prlbDmCEfCSoo4nn4mpFUs07M4c3J
p0Nn+iELOLLxuLSfw0H/zSnFrQtxfmn1xmY0m92kyK4sh+48lWpHRHDDhSp2fsp3pOlOskQtws7U
TgfiTxGy9HyfrjAErEeuhGFq8ICbqVgUtf6U+cabKxijpQMN7MZPrjBXnsuqPcsh+ZLSt1nqcCxX
aGvPwjOCRRw2xYbehrueLC1YGlA4kTXyuRuZhXVbPudlhh5MqmOhpI3NjMfxPvHs21yKwnoO7Wrc
ER5MnqgxHJm4FR8jj/M18QTjCidhdy+ICV4lg8/csMRnO7qIX+jOdFdlrrp9nTLHHzoNjDd403U5
FektTaZxA/2zu6JTyTxaS8RbY9Qfx66yrg2HdCWumjws5arCch6t3LQUKzue+lfPzlEoYNhPYJvJ
MntCG/SEnJ/TwSRrdyY00eQMvKPM4o+VGDssIsl6CNjuJhGuimas1lhVA5BWYIPQE5LleuXkDfMw
uzwmWnCX5QiU6Wg85Rom0LpV+Cdb9QqxtHrLMrPlroyCdWKVCwc5/aKYh8PprDNDYuvdGQ2CCKAC
JZRE8w3vDqjPMqXJ1tHQHUwDhTu9D17FzFXkMiwhGawG4D/wrOx2O5hcdGNsP9uadWzNst97XfVF
66uDtOKr7zadu6/r9S8oMO7yMGvq//2fd/1rOeOJqAEp2S5IjPeAojCyJKDLGG877eYF0XHN3Dw7
hqqkTWNYi58/G5vSuz0DOSQbmsCoIg3nPWwK7VabWSPsGZ9bfQUN/8pMBDGPOFX/5pn+iH2aK1Rk
3SblKmOAd335HrmAiLwix1wRv7pzxMK8HEdGPy4FYFe8t8yOv3Yl/pJI/EfYE8+J/YqhhIH03Z4/
6+8sbL7I3MCpPbj0jQpQMHdnKIfJUhOMwTSVLOf3S0D2oapZ3X7+wQq6AO8/WUHlrXSbQhzE8Px5
fPfcYKT6CZdWtkMHKVAOpxA9PPxwLBcHujXxTneHt74euk3cd91VhKyJWhhjTBWMbwF9Vj+bDq0P
XmwSaue6KfqDtkIT2R96i+UbqAoSAlrKZR7dZFZF/m53GlL/SVcBmVKDPLZ08ZdDnrtbpXCJ+Wj0
GdizPPz8nf7JJSSwCJrKYNapzPcDFxOpGehOme3QKm9krt/p7kRSNVLDv3meP/tEpQFg2p4VKOo9
3sXtDUYcznytuoncU0rdjfh+1zrNiUVGb3GF1v2mYXp8n3TjHRru9D7w2UPl5H8pO9bl+agSxRwg
DHM4+EiWiUFrz5prHUXVbQOH5V4BlWSCEFjbcjDpvylz3Ka+WcxY2PDQ6lV9yuLhaajY9lszlFdN
6KTrHiH5AWjvFy9EhJ/FCd8impXtoEVYTaYnx4fz2VBpDIXYEae3IwkYuVA6zX3q4RDbZImZ7XRn
j6VYECBqbIDyfqxUTOqBwRnr5x/kn6wwglAgwo4wiprMyH68MidGwaXEG7WbetKQOU4MrGyqMK2F
1ovdz5+LE/Yf7gKls0/BfLNd9T5tsTKxQzISz8hX7U5Es1xhF/2bBfNyJ/147gX2BccbvBB+2T9g
x4HdIn7RdfhZSAU2dYioS3rT27zSh3huULV7V7EpdyjRj0ivgrWdJVfwUD7UUfSbA1UHb0qHTyeJ
xK6L2MQDl9WpGNMbGj5fJqsXa+jO8S4RDPQjJcg21qf6OgkthHHFo0ODBc+/4++R4hGsgURiAXeP
5B+3LDZmhRRJuKW5bQd6VroZflHAPRZlGN8ghSGOibGCY0UcUFHzDoqYpoxafEmb95RniB6Y6h/+
5jv5kzuW74LsO8LOdCmV+eMFkJkF2Sljmu2MhEKhC9JwGTYtJ3hSZ2+Qm9PR5ri1SkbnmCqgmV5d
6QyG0lvGGE8OAyTIDhlDLw/pRUOcJi0y/bmPCrFydGrquLOOXmtbS7STKFTMCCIIK1FB8uDKjsYn
3ezf0JYuQjt8IG6QU1XJG660YRsH+tPIQWxReEGxFUm/dYv+5CsL5wzImYUsZo+m1WEF1WS0Sr3E
3aINfHKLqvvKCPvLreNPbhL2jPk/+qdUb+8+o97HANH0XbbriYnliIPqr+flSDp8XuH/zTdiGO/Q
VfOu77ALs6xBpHf+cE+WUoy0gdpsV5l1tjasOl85XnTlsVO5Bt8P0hwGviMFUmeyTEURJ0A/ubFi
DoBt7lmIkcjXCtOuZDY64XybqS/Z6PxWx8Y1fIDbxE1JyESNhMoYsYoo6jdMzachoelqz5sxl5kv
4lfckpxScSFGk35TtuQL4UZeclxdd03kbBq+0kt5yYRTIHjiB90ZpwxjZBkVfbcpvLZZJKj89oMz
3F2KIC8b8lXfxDnmzP4cNhSSDp3f5VRS6qmpP1fIIxejdBeu6M5mjA9RC0F7clozmLwRCTnCKGpX
WsrfEFvABVm03caQVb2eb6N6UAju+7PFyAV0bKxxP0FOT0pOS7oX3ZBF4KwgQdTrir5Ric51Sb5E
ee2q4a1qmlVP7C8jy/AmFNQs7sBRnHDT5yjoTj3ZCkuB7Jmkhiuyna6mtJzFBNzATZNcURRvU4+d
JfQ7LkzuDgsRVGKoj0HdZ1exoSDJQH/GZ7mcCyPkLSEiPKAwDif7pJHPZoVW7Oe3t/UntzdnHbLm
dNQYkiSSH2/vBDpziagj3dX2+JbV3anW2fc6yiwsU0zlOH9dSu28cY1N43LSu9zzWdBsxr7uF2XE
w2horciLitZu7K6crhI2AGO/XBKLmKGObccdkmCNAi1Oy4WPVZMwIP+txFF2U1SEU02wv9d4NkmK
ZS1fTjaTAo01JmrGp05w3NIrDEzwjNrl4KOqTxxO1j6FIfthgH1uGfkcs+2oPTcdK2hlNqfKoSR1
2+Sma9uTVG2IiMMa1mFFiFzZTwfI2WesS0jjcFExsR7frHoqNlXRnGyqg10cWseOTYQisz0LUhXm
03yDH+Dr/vovXvBv8IIQMQyutb9GYjzkbRP8snqN8+aHWdjvD/y9w+YiMJI0yhRRmfi0rPmc901h
pMtfOUyQocLuhY9dsWp/67GpX10JyNPh0M3pcO6+fWuxmb9KZx6FWejmLHC3/wiMYYp3bTaSQhis
6TpTMGZyEGRnru53B3vU46weXqkdpDS6e7RQcOhlpfZpMsVru2jrlQ7D9yQSq9s6uZzWRje6e8dw
YJ/HeX8eUYMwdmcObZSNw1WpY+Ig+jtbkspHIpuVBWuSlCEFCEKmsDx6sqLhJrOnvo3vkJ03C1gN
UIAQZy8Mi/EKk2TWznRO45Ixc2xsv+ZDk6ECLgpz9h376REren1GGETIvd3I1Qg88JOuobxxxCPl
yBdRNCX4t/Z+dMfmFJFwty17JbOFiNr0FEZTe4VxiLg6O2D/Gco03oKzYWaABvd67C17n/oDwoFo
aq4kQ6FNU7diGcX5ZAFp1/Uj1kKTprccvVU3DKR62kNJpTnq2bib9Epf6wUC8EKV6lqvnB2KhlOh
z4YaVqmbNEYR6Q0puxHAN99hlB4HpMKhk/Y2DdyEJRdMvnYyAxy+H9NBhE0IHK1a8mWlh6mR8cZW
mo36CuKal+OOa6VdbAbTZxA4ZESCMnnD8hcn00OpMpSYY/DkgqV7pG1p7Qdpdy+ZkWNBq0t3pY8i
944FolB9neTEqjHXJKNQP3SZJ6aHrIKd1a7DPne0tzgZDA5FhC5j+mjxxiHEyfJ6Wuoqlx3tuAaY
IBBKQqpF5hxd38Wz3tOsGha480s2GCapO9b7YWunWcZeQ7L57ZBmzUmjxsGrGGpp0CycqRYdradQ
Iciv9GVkDNj/wKTQRWg6N4WC38r4qI0IpTT20mHwASgV1VQR8sjupwX4qnOO8QoKRlfj2Sm6IZuy
K9vLGqt6yU1Pnaqp6MMY4VoeatHciM2rqL/3mjjdZiV2QP8Wsl/X9Rvo0no7beVUVA0ApdEcMYXo
ba0/aN2I2G2tuVGSukvTZ8ZqbnTqh4H4gtgCojLc9CHh0OWmpHQnSC7RjQ8Y8Yb7HuZYuhijrARS
FRq472MNYTnSMNdbam1NWy4cO+0piBW5d+Zk40NurHS4iQ2YObjJyk9q8ks0K2BfTqiqtWLJSlIW
gCuK4MlTWZwetWg0jWWKauV26nqLcBKsh96yRVSVYQLMMkbMRrDLs0RbAywU/rJ3WjzVXmCTb6hV
w4cYmyvwvNISH8tAmqvET/3bEiL8rVUCr2i6go0vwKy55QUgvtHrObGuZLqUJdMuHNFwWaRTPaEf
wjJulwaWRchTTJXRCVRErEbePnAsD+OUrXGCqhsbnViDjdPQjIYcdgN7T9NNMRZQJZpxYVxSDPW6
ObWdnd2VmBq3dikXgdGpWzfq/LOXsO0WSWEqNP7+9HJZ5f/dEP9uQwRGTUH81xviU1j54TthiPj6
oG/jJvUrIXT8FTCmmQQ11yHfhCHQc20byazLWW9Om2Of/IaJcn9FuE1TBui1ZZmAcf9/NxTWr/w2
QSFm2Y5pmtY/2g1t4w9NGZ4eqw+/klfBXTQ3AL7bDZ3OIguUyfDOceA30LHPEcDqrsKiOpbXIbXz
kHkfx8whsKd1/OBRx065lLrID2Hgt0eRWyEjHvAfyvYMb13R/LkLRr84VFaWnPNsBMTIaG1fes3Z
I57JIUWsfNUxHVThCiev/wjUNHsyGw50RdoDWexMrfqkvIx4yBndL8dBvWY64Ft8JhgiRYFdYAFI
x31qrFz7HA/28Ehoajp8dm0EzBGpXrI/Yr5ZV9RMjj9EB50FwtlanZedKQkY6mB/aemwNYz9VmaQ
a2dNKurWKci6NUlB6FHJglzU6dwst00xHI1qSFZ92Wq/WQm27kPddA4fS26aOzo8PqhgA0dmbLFp
o/ZBeub0cGmNEi2gV8e/yXTKDn5PHIFyJklBLePnKqJUVIYnVxrg5WUCO+PJNNlI0lwZdCPq+YRc
pMUd8Bjd3g5eIPfI6LSXpk6AIdFAewz0OgBYB/qPVN2utJ+KOuwaziBEVKynamK2PkQeeWieO3fS
iAdtzNsyFGRNaQjNz1XpEEdaQLhZkBJbvEhfOtcWaqbzgNmLTzk25tSW3DXOboxiezGavXH2wyZH
2lLMBv4GPDixH3ljHGshcKXaTY2dShQZZkUHDxzemgDqBdDDkqyQHjDKwYBqI5aX/00QDiClwb9p
LahW+bkxSHmMErTrr4tsIKzLhem6VA1G0QjlW7i8aCKbTs5ag8BHWecPyn0CvULkAEc798loCedY
VERldFya0jibhuJtpORFbHs7Z18DW4zIEnb0azEkZb2VjYMhqBrq6eDCB+B9pgbhAb5BsEnEJlgv
LpBP2AcyOjQx2SxXqCl5AT0kUh8/Hhsw8l3C0GDUQtP0vQ6WpRorEa2cgQ7aCg+JZR69Lum9Td0w
l903RUdUig8P4VMU0UWBfMif5TD/WvK5SJZJgCeUS+CEFKELC281Sign49cP1vzmnYl+zmIyOfMs
q37gb6bSFntppXI/DAFfy1Q3xQsKI2LItII34bWmfueEnUUUC89o2W08bDrNEvs+Mbg2vwY2RL3v
PfWYrZ0lB3mAZ7I3u2lbVYZ81YE4O19DzSydkIUSrXO3APxT7fwwUvLej1p3HYtZwhyKkJrds1ry
gEqTAd3CFwlva0wd5zqA4fABz8+oPV1epZNMrb9LRgn3itMcL1YVFleZhnTu6FYJVJokruFO1/Tz
Wrx3XTk9NMxZYoa981fKGXX+TKIZntGM7sxtrfPDWOX82R3nPDb8SvD2tXwKt3GO4okjd0mEUp+w
QtlRWe1kqhvjJiRu5wsEAa7IyNLma8qYCRi+0px0m0NIQTlrpAPZckU8LAc7bvpV45oTbGiLOXJP
26SLxuKFkRQnaD1vDYfrNEvJkpVucd047RKzoDMibSXpbIEZ0123aQanZaxocFu67R0umUp8mTgC
ZlXfiaEgB4OkqosXHH41JqeIDLaOq3gbQZXYTKgT4Of56r4Nm/ot0phzUpJzWxC+Mjw4lpYubbPi
wjYrdKqETOfaNUEMGu8Oro+Ah4cQfdn0VSJWys0w1/KR4QofCDaA4OTab2UR2SiestwRa6Lnkeaa
dSz3vh/Jvbjk3Y1zRlhl26wgbYnXwTbT/rY3lFxD+TY5Mja0XpnEYdVLK1nsxTBjuRMnCIgrGP37
DKfRKekQGJMsRlofJo7AfMQ+ZW8Y1Y2fpZ2KKw/xwC7qHONTouxLZ36wN5DSo+sSC+9nAUX1zHBx
3BcpzDT054CXQu0RxUD1FJiyXhGFjo83cZ1wC7OX4fmgJURUwklLMA1vdCcd15mvT59R3sfcAeDQ
D8i8bPLqIxv2G01/8QLdGeNw79mEF5q2sW8n5AMpppaV6vs5Fm9o0ACF3mRfK7+kdqrSzzR8Arkm
sKRLFsNYjlcY9Zxj0msnI6W0QllFBtUSs0ltXCc4ysp75NfBvtMBmXXWsAGx1a1gFxY3zPyg4mmt
d5d1FavJaEOd04r2hBcQP1nPgLVxa4hqoLrEdUHmlvnoEZz11AdJ9ZD08i5QXXkaTaJSer82Th6J
AQ+ZjQsMenLj3Ja0ntFMJgXmQ1rDvtkPBJ8558k3rQ8t1cA2hzNdbVWf5XMGNyfPHdyV+cbvd0Ph
pjAXzLu6JqvSgkVCHJIe6Nd9PoFH8MpGv4cjlq8HE1l1ElUGnTdRDQxzm6BYJ70OgQVpWf/RK4Y0
WULhUNFGTwFb7aD5E02tGTJZd6LMl86gN2cT1ONLaFLYsxUK9H4R6vFU14p9ZxGUh5Uy+jiwvR9g
w7fHxtQ/zv7dm6KeRnyz/VBYQPS95romwHzVSdd8GGlPH8YhMu5jw2q+dPDFP44umaKvQ6Mn3T1u
DM8/oEOL934SY3guq2dznLz7IDAAENLVBfNmYH5rUHsmHPw7Mj+u2lpot1XVWOvaRPgCyij9TI96
uC7JwVt7aoS1EDbdC2YPb+WjTL9zC1cRM9dDMY6zgEadDmbxaGtefKN7gCBXSBi1exnnamXLlgCn
NLEXnbSGKwyZ2cewbUAM5sWj1xZEXOnVU8OWuAadoOCz6y+G6e8jkhavtVHJ577Hicg9N1Y40Wtj
7WmYhmpfUhOSmnjT2tXOaZktxLbJiEU3aOXbeTFgSQkayTt0jCVub5GskBG0mH1H7WgRhAdPOrhO
SfzbmYnxwcMQu/ATC3eumUvQIc3sj8dYaRQd14FZ4MoZLJedwoXX5MuScZzFFr6heaQPzNYKce/4
0rpzgAY95JUEa1NljL6J/UPzOQ0bimr40hXEB6hJj5Ze0nmo8FIaYiiWuKrVxm3S9AHYIIOjiOPH
xsRQg1ggwX9QzCTJtrEUCBscwXfIQcQG3eF41quqO4y10D+gTmSBIgzghhWo24UDQO9Vk7r3otG7
bZG1AX80ZXEQ6VSeApXisx6zul+jKwyDRdDnxlUro/YerJi+qjxr79CZvyYFYnzU64RZAHaFp6AN
nmmGYqlXBnEI/tD5jx3cs4VdD/SUylpcWUU67AYdNJZkTL6xWgLisIRHPR6nlCEuHqqWuTLxpoo7
IW3iZTGocoOiit2RcFkaTXaabIseuDbsF5rBMOkfvCi3N8R2edGa7bDfOVEdruBD0/olaXKAjnIK
IPjVC4TbqLrBqR5Q/8D614OxPQyVxMVsmoPY8JjhxgY16ixt1ptPUdlaXxwyFtEmWWraBW6TvBW2
Xe7cyvXWyXy0IniGUPZuROeBLTxfkqZqrUGDFHBeOpB0rdPe9IVhrrwxAX3eld2KCFTzEEdpd5zI
YxWP7G9MkTNUEN0S7XV6FzWhWNaxyk+od3zrBCEHjrPS3BmxFnEsyHr5W4zswd8AW6D07nTOgrFl
xLc+m6zfJcM1uIl6DVfUHWDJOdh4OQbcmMh0WXlH4T/DPYEBNQks4xhwXnz09afJY6QGuSXYlHE7
XqtaqWOZBWVFpnypYTRTWNrzpDkMRjlunSwc7gzV1OegT/H0l4fCmYZV6ZrlbUraxxtJ5/q2a8rq
iqrf21a+88RBrd/YGN86u5L3UTfC+VNdHKNFR0iQ4KFmQrwJ3Qmkdi8rWDp5kuHIT01rOrVCL34b
4pRoZJa8BMYuWN2FyICNZOQpXsdtpYEqBDh2p7njdKsFDD9gFoWq/Q1b8LloxwyTWBW20jOJ0mNx
23sDc/dA2KfcSD4UIhmCQ5aUtnctMv216d3iZqBHs0AUVrb7uIcEgJ5njNdgKAJc+ww9iBpK+b+q
R7eeeXd5ASyLDMYFsWZLVfQfpgAcqhSV49t3jPXLO3a/fZOyg/a77yr5/0LHM0du42gmh4ZoYkkb
+8fC2EdaMNJdJEyyqiQRslSiKgzM8zTa9Se3MsLtz59PvR/74IITCMZNmt86M933U90koLGm4Bft
Mtjf17Bgi5eahfk11hpcVmg833BgSHlEUtKi4qwsIGBL3BRBegPyjfw18HXu2iozWd2mVWccU82a
iqvKNNynLiA3vItzDoByyjyObemc+OnrwqWgJ/XpwSQGFg3XEFe7sG05ZkLeekVo1jcPNerXGv2D
YfSAVyxmVh8JmYKZj66Jgs33lOCs71OLEPZgnFNbFC99MtafuGSyL87UZQ8CyjwBDuXMVrJMvXjR
ScAcrn1qI21eO3UKLEPz7iesAfXGjSgctpfoupEfrG5lXhC6WQUG46LacPKXSy2cWqVx/PmX8F7u
4Oq2sphezBZohD/vRT8xJ2QSRSC7qHGulxX5tCjK6GD6+58/0Xz1fK95uDwRvh6OAYxDzPdXl1NR
wZUkU+6AW/EVFw5YOzr+fD+XLNM6nGPriCemCJnYZb829P5yOP7HZ3d04ZDyjo8GTsg8hvm+6VNo
o2EDwgGeGBXm2eqZ6IZlOHJ+nBNViVFChNrYFAFan1K2/fytG+9n5a6OudzU0ckZmGn+8N77SJHQ
6VWE6Rhw1dDT+rjzMGyb5yyqKZulYfHmOzmiXQUXCkG3ytqZtefbyQ5voHG+vKB/25t/197Essbw
66/bmx+wKIeZ/72YHtX8/Jjfu5vGPM9TAmGezl1LkfCf7iYSCf4JIeR/5nn/mfSBlzAFEkl7xgXM
fc9voz59Zgmga9IRwuucGM1/4np7dzNzlSHMR06vZm2RZBj541VO2JURKq/sj236ya8TGBa/ffdp
/MkWwRv//ib+wxO8u42qQSRpMfAETgS61WEm5b6G3TF04WN++vlTXVb/7xYMnfmiM3sMhJCkEtKp
/fHNjEZtJCqRBms9YOb5YEFnRLcAEjtmXKqPdTT4zluAebrRt3ph1trEbq/GMLvShV766af864CH
my1AV7T1Kl/fom9sP4eODtHxuq2w18qDbhXTPqndyKvOTqSPB1aq3DuPZbOJzFBd1XBa7iJEi3CW
I6/MmqWJCB1KcoVE1+wsFO/wGIRLBZCkZRA/cITxuwqledbZ+YoXgV8I+qIJQb41ryrWgMdxSNpD
4pUtw05OMf0m7UJiyg42c7WVgsNydAz8SB+1HKI6M6OURk9jVoShQJO4BUJSTIeogUX10NMEktla
dD72rWIJQhe6PTzqKqy3/64a/40Ph1HGrEj5yarxuW5++dPJyNdHfpuM2L+iALAsJPfM49G58Eu/
TUbMXy0S1hzJhN743W/zbfHQidZg+bDx2TIFseYV5/fFQ9i/IhImFBaGNvsLsJJ/snhYzvvzmCNm
961U6H/BsXMM/PGO80dJZzDyA6T2dnvInYwMOKR39UEQ3w1AbO6Bu8CeT8IGzcd5e6ETvLBi2tnv
4oDw7bWHim5TNW71AAMCAKBI3KfQaRJQ4wCWxKUOo5FSMlaeq7NhLtQwqNjVpo1ab65RJLWcy+hF
LWSsyDFwcfCruewryULKnLil9T7CKPdTx380stolklpV3tK1omdMjE/GpZ6UXj0+TkwUl7wlGpyd
pq+auQL151q0uZSlw1yhgsKjWJ00Dw/iWIbXPMQoVpj9qGtz7T70iqheBUPU7yq6LzdTP2bAmamJ
GUJ3h2iukwGDiA2NzODOdGvU/C5RIwucoHG9NlMrZNhLxW3Ziho66Mf0wQ/AQDNgwcha888Q8YyD
a4SPOU2NWSjQ3Thy3Dgd5Z5W4tf06WDgwwxl8xDTkbyDHy7uvUtzIL80CvKxnZnBjjYRgA2PBJCI
XJtzd8Gie7TiNccrUdMYkblLRI9m23TrBAC2uNgZtCrsuWdhtMEtbMKuwX4AvGJlM4HFwtODRk38
SV43NAEQjGUWc3trahZe2uzcPmseZT1SUhb4/ddaxwqFRp6mSlVniu9DtdcQIXYNrZdw7sG0czcm
9ponLxv1K7evHgkulEsXTcXHOWP2yggoMNMR5QlSYrhajcKu6PunWpLASNWXJzdOlGKwuDSH3CQN
7EWR5tat39YWYHHNm7nE3YtXeeY9KfbRWvkWco+p+NxcWlDZOFlrrwz9u4k+0NXgUmlFlliixx+u
k7mPlRg0o9qMs7khmmdoIdBbmVfvg0sLrL+0w4ZLawyMQ/1RZ0T2BVazcU/jTx0QgYmH2ELrqams
pQauS2vZdCkfWV+k1Q3ziI89sIejhgNmbfb6Z5mlH1Fq5vUS2nK57+ZeXjJ39cYEFtcqrUbnhTFk
e560Np/pmAklj0dTcLo0CPVLs9CzGO8vk6zvPzIgyvUVmV1hAbejrMmXmTuOE9/yWtkNvjoUdjqx
uvQm47lLWZQMTJeDMQJ8ponZK+Nlqt0XvWohpwiXAaeeFmAZw8JdSptyfovyny7X3BpV9Eh9r/is
gx0dgcDSQK3mVqpKOiSchMMUiBic2ddkmajghXHiNzBrFHVwrMvw4Fhuvx+MLK1xscPVAPFa9+ZN
fWnmOh6mmmVbFS/ppdlbzX3fSq830dwJ7uaecDV3h8dLn3juGLe0junMkFp/aSebk4n1uPWIi6GT
MkYHGlskZoY1s7rFoOfqplbCW9sC7GqQesa6LBrYbDYUTKOwnA+ySke1aKYDkb44X0lh3cYO7QMP
5vRGeSPDNn3sN5nkaICrLX4emOKt0qjsD05obyRKHoTBo0GHAZ3TIq4idY+dH664BSQVr3q6dLpY
LqMyLa+iGBpaTiW67ZCdLzsj9W/6TvV8AtE0namd1F4xtbuhA6w99T6t0AR9P8SeNKkLohT93FkP
mkg3UXGwxuEZx5q1yqva3A+TN60VP3VIlJ7fGIkow4WS2oD2CGWJvlKtEvY+/j/2zq27ah3t0r/I
NSyffdlrZa2cQwiBHbjxCAR8tmXLJ+nX96Ow92gSdoeuvv4uqmpQgfgky9L7zvnMaKGoFo/Dex/y
3z2i3wI0HeSYIkRvienY6NOMnUy8T5u6JjwHZVOwxesljX3yjcblS1MnJDsuc4H3MU7HI7CX51Ca
m8bk+gcuOxCRSxwfizCHJEAeCE6lTH0jUGM4ieKCklsRdeKk99z5HMRdAyAkG6/KZv5i5dlwGprl
rDPDylsKMtnAj1xX8ijbcvrmdXxtDnEQq6ugRc215OJDDr2CaEWCTErXmii7pDptYqfdUdk5UxLm
leADC42gB4HXOcuZN3buuauJhs3SujiP1mA7oEpwL6OJaFi+2MlRSUhwcyxSEq7jkpJ+c5dFZMHE
Ko9PV5kCISf65ccMld+y+4H5t5K5dxVLc5L63nA+II9GlZ/Xw4m7+bej6PdOv3k22ibQ14XMy5vS
RTRQN0iCsS2mJyHSoQs9DdlxnYdLeOzDgTQC9URDgpCfVq6HirCkq8n3IS2y2D0fTfoV6Wl7noek
CqYAF+Z6/dq2wXxwhQY6OPO5IQjxPBlVfjavtMAAhd4sIrubVOff+K2H92Rewvc4MtvjSNBjrqu7
2VXO+7Wobjfu6wV+SI+3sbnJ49YcNzKE+TSWpCPuokVFx9BQpgtIuOio0M1QGujzfgxqwjXWmft6
N2Bbjy4M6tr5Wis370FBkJpFhJx1qk+ur7GtBzg23QOwbeMeiiyV5gO829R5WJ+d7yWdN2MZlrYT
+GyOJwG2AXMVU7mx3O/8Q133cYV13rCUUYQq3iw1vXiiFOkWIkui5eYKOlWaqJJwh/5reOf1nlOc
yGo0f/nkafzV9u52EbMFuJyHTp0O2lmn/dLGWGGhzC4XblSvTP1Nxz2g6HSmWxcBZcuMmdRO9Kgh
68Mrm6sL2lqzTws0BppsZnwlNtgIA9oBG8p61KDjn8gJcwjig8GhdDIc0dTh84P83u3ajum1Hnxu
EHag7Vi4ef4JZSI5UpWloMoaaXPaIr4vR8CHCDrDebfSiV13fN1wPfSB9C9HOcM2Zx8hBUmeek6T
HV8u9xgqvm0QnIqk2qsYuLep6fdrJTrIxIlaZvjJlLqbonbOgSsSh+tmcJ532APSdyJ0omnfT2Yo
j3U4YDlOUgM/0Z+BViASI1UILMEJrIPqfVKMw12VVuyY0kiXJMSkIZEp2XYcEzc6M6LYqPTX2+Li
2B1jamSjnv5q2EKfZCoVV22VWE822IMHXJjBMVLhqU/iC+nOBgyarWz7/Psyg7tBrE5eOiuCxVKB
990cJKWaODO7AiKGoMUrfw54xP2LCFQL9ARhAaCCFJojgVcdbep6cvdw96cHJm9z8LlJWLzFV/im
BEfEodvueKIUdJvaIpYxFWC5neZK78Y59PYTJhu5D6ICl+qgaBVFdUHuTlhcy3CVxKG209U6x+F5
VCSSJBU/Cd+rZpzrgwq75jSgCXRIeWgXyawo+jddoJ+2LCm+pKy5P6JOjC+zoOjoueolvlJofKOT
LBd5eo3P2N97On6YYOD8BZsOmFQeBsgCTb73ttA9H2ndITRFWfrZl8Gy7ukjUAX1Y+aBxkuvm0rr
7x78pf00lOKR+bS8KFeHiM4hiB6WBafzHqhgnB2doSySk8klCiifWlov3eTf0QvwD2G0kvio4/oA
zC89pS8xH8JtWS5NvKw3WuFAV8g+ia1baTGE4Kp7JI2PekAzib+7D46iJHdrJ4WkSouFBAgLSUd+
Ng2YeYro6C1u/MROfLtCAsR+GUPwB7kSBL9nPq/wkQuChTq3eciF2+R056oUPzZIKdq87oUrswF0
dThcUiqI3vtmWverK+GTGXKSHWPzE+JAHjRkGdb+pHOGYYaOgZZxzdTcdsc1kuFp1Tjd+ebSqJNp
s973qAmOjjseJjmAz8mh7Va2UVPZlg2TxIJTha5dH4OkVwSsX/towvaFbffUtvGjn3tAtW0H9bYx
VD+3iGC8HghIH1hA0UAqnntJxCPTVrINpmXq1yc0o3SdpG1ALc+9qNW2pf5n////tv9/pke9sf8v
1be+I2D5Zd3w+V/9vfdPov8wgeE4pc3xd9blP3v/1PsPwXGwRmnoJpg5frUIxP+hLohpW/ATD80i
Bb9/Cod4BFL6JpSynyvLyBj/CxSH3dn/n1ob8A1ELaHv0onht1lSyMudP3rMoiZWLLpkXzOeja3Y
bkPRjWdGkw6+n0ZEiL8USP6lkPhvB6QY4qYBueNJJGwl8xcRZs1VS0+24aUfehCtlrU8Nem83UZN
wjDny/OHNsfL0sbPC6T2yv0iBw5Z6qtiYlpFbGm8OLiM+yJ6rFIO4FeVuFchCrm3L+1lq+H5UDxq
nnVIuLl1K768tJHwm3yuRXBZt2v4WJJZcxZOhrI/6ElxMwGB/xTXlbgZM4BFbx/6X67ypw2FqCcU
Sq8LOOvAzOE6Y3CpPDRKXULfGJZoh79oyelDvX2wV12N5wtlBIrULuIBxbwW0m59Q51oKwNC4SMO
hF8NAd5aubSRlinmQ9v5lSwu0O0joNNjsagHQEgNzH20+3uXBfvV22f0++VTC0uiiNIxWmE6TS/v
PCJ3ci7zLLhMVjbVELYQu7lOzX/9/x2L8j8FaoYwA+fVgCLg2oVxrgN8Mau4mQNHPbG33u7myvtT
78oOmJcvJx6ggLpcGLv4LF+3SeFujOA35+ByyYofP8VzHt76//7eMQlhIOVgzFKvRi2cqSCevCa4
NEDDL6tkoSH1bEoUhsCp3dsHEy8dSXboRC5NFOHROuUWvjbGJ5kvFuMI/5ICO/0v3BtoZDMHseKz
4i8Z6vAxiDQvaZlC9Som0lkXKKF/OI2Xfbmfp0GhDE8Ur2qAEfDlgMkw0WZZVAeXG8X1Cx/OrANI
I02upKMYoUNKj7KuPZqD2uB2Jh6blxelZnnKDDKevX02/zZ6QRamwMJ50vHrfkfdpNHW1pKXF834
HUL5dfcsGA5wJx7++0PRtQZHSMfJ/63xvslk7Md48C/LkNubPiulAUYz1SdWQvr2wV5O9UzfFjDl
xjCe6H7+PnwlEa/NMEjnApg9HXPHoZ7T+Y38bJ6Fo6Q+JH8Yy9bD98sbYw9JKg3UbmrtPFfo2i+f
q6xN4EUwry5ctuKnKIjRbqpRbXcRLNi7UmU8Vz802y0bHoJ4cvSo7QYQIXY6uZ6gRhvOzMDn73kG
wYlFJ18bD61yVjior0syR/5wk3A0vDxnPvwxsykDERkGHYfXXBN4/1WwsYG7UI3bgqongrUvI+dI
zko9E7PV6i3fN4gHe/SdldTRQfDL3o/oRJ5Vn5wj4inm3gzW4ZPx2+lp82qGbloY3isPo2tx4o6V
IJFQrOwJ2CoEj0ORbHcwaEZS8vhnI7nahLvy75CXeYikvWr4PFF2vUSC5l+MFTcQrEylb4mcdsZD
hL/xE55ZB1hmmg3iTKiQX00q8rietGlBWhGNqMzfke7rw/vtBo6RcKcjVejbYbCB1cESYAukWome
vugZITIQ8rNmpQ0lM4OKc7Gi5MR+kBPPpkfRFRfsTqcnIjqHz6C4PHkB/I5WPhXcW8ebHFTg9NDL
L0KnPLLY+BEbthVi5aeBKLHP3VRHj3XpMdoDatKPWqTq6WdjPlqW8LHVtfdNmsw7w14w3I0RZEbU
sGQ1lTn2N0+luB9XMNbYITW+AYfGwGWwofAOMpzc/hZwR7My+6QDrzzNfF89jYr4C6f3xP2EeB0Z
NjraO8Si5pO3hOpJpgHPqY1WhPzbqJ5q+B3k5eAjPBiVIahM9Jh+miUZfztyPvzzNOv4LW2lxb2Z
uG8BlRkCU+xXjoym5EhOBkAPMiPGysoHCFrRMblNgIujQFNL0Ca+KOzCxKni7TYf2vTKRV59V/ca
vQnUUwc2ODnmN0NJuC28Rzd8jImsMTRAK0n5o8c6A/Ahi6MLaedLB+I22afBMjSnHp6VYe+HcU1+
2cR3MerJjmQE5xqgvEnETeG0REzpsEVvn/XJALhbB9ZZUYOl3onOZywv4JY/KTSfyGImAGUUNnHL
iIRv0UQ13qb18l3eTcRT+Hvp5+baxBQZ96Jsw8elH8LHqJhT0rW7EdxnqMX4IfeNd2YM2tITL4+C
L92ydPcJYTrXJLA0J1TKewFWm+Bdtp7ueFE2/YLa1ZojVLNt2DcMAWCuyqJ7EDwlULEoQdsFq1jf
0FB2CdMpwDS1dZruKUpRUqedhRDS6Psa5ztqyEJKRKlkyADFryGXs2l/P0lFNk2Vze33PhynH0lg
+nOqRPMNqB6S4xDlEmg018xMewNc9cAuFbXe5Gj5EDX1qI4q1NG3zcSEPGL2u4J7PuZH1DAx0IlZ
ogOt+o4Q+7m/SWlTgB8zqviS+w45m/1E9ZzN9OnQ6ewSXHk8nCZqjT4DlcFb3xFfG9Eyu/CDFvnu
tgbmC/K2mr2wZ1BiLTzGJCOuqK7X7ktFd2oisww1KMrb+NQuRqngbIPyTsaxdQ4Da8DdMnvtsU1Q
1DIxZdRU3exupnp13tWDPK/GQh11OOvvxB2th8IpHfy9fftQ1gvIbMoLqPbwc1YD4d+UDx6xBvN+
lMY5yaCz7+dlFMeWbXxFqtQNfC6X6Z/cctTjIxFnFJkbUq32tW15hLuR2m5Oh15tcr1ipZuc4b3Q
4UlXAuwIiOeDMtGk2QmaW2qlSPP2RP5BCug1rZu2nz8S8kMs0tKp42zRN13hfmsI/HxIm9LblanY
jsrJ/JO54TxS2Nzv+SoBojNM71dRMKw7mbs80Tj3qiuik7pbd5rlLSQMBrWDmmR61Bk+I8ereCWU
Ysdw6OVEQDYcNVvJ8jfsMsy201M+ukxIvcG3pCH8eTt3WlK8CTNmnWSm6HOoy4JM2qkfXPjdcYaF
xgudnoCeYLtttsHZxxot1ETrJaFZEhIvSqgijrSxsb9NbFKdAtVgCmI2ZmFG4M+ts7GPUkQNg2+i
cXq/yIBXfy7C4SzYgmo7C0UtP0vJsLU1D9rHddM1n71+yFnPFTPYGb/3et75Qsn2C3XCRP7QcglI
ZI8nih7xpA5dFazf22QdclKxnPAviP7p+Vik6qyhnFPsui0v6ZiJqviqlumxkiHFpwAm6j5Deq8e
iFOanQ+lkb1/lngFZW6SrvYRAUmHYl2HswrR4BFZiPxoUlB6uzQO1o/0lNu7KJc/vIbwci8Q7+oJ
AB/zKihJLx3nQ4Dg/ymfivzJlOX6IZ9jnhxvfHUYljqHaZzHBGktRWlN342KL2Csw0jZVmKR9grt
ISU0AgzWM6j77mUw9Poa0rR/F5mtJGChJft7F/EUAKFDRvqEJWrrDpuYCJREnvkO51TzbsApcNeW
ybAfe0EbZSFekkKs/xVM4XI5oWvBV5Z5ZUQCll/u6dGT5DWbFTvK0DBdgP8liS8JLvS6fM1IXPqw
Tnn9Xsyzez1Syv9SrxFw5xHpNN9Km8IwoP29ScEGXY/0ui6cdAWIWCy5evTKVQJmoV/YIZi9hGvg
ZLtggiV2KpjyMLR0M+x64XnZrgyymBp20/n3US1xUnR40GVZZFeuns37qSADI13y9fPcTAM9C6WC
8mIrty3cJ73rRLskI+L8JtrcVZ6mxaxI8u6cqyo2/Ue3HInTdWoMRrbS69ZnM4PnZuUL/0Msg7qe
pVxO8ZPpS8R3LfmbaZHRfRRsLwomt1MIZaLcS1YWDtGN8fI+9xaqyl2VweVVTHmf620Cl6Wb8Gor
PaZRVABwPgYiVtYTj1zujEZs711PsTbhTqeDSA5JEwdMiGL93nuw0I4p9EkiB/LgPAgG4rOaCDfV
HJd3inTYj7PQ6lOCNeywbKbeE5GEPDuOAhLi8FvsNlPF8HDWmCC8zBRPLsG8WOZdIIWZg44IHjmo
scWwT8GfHY84IrLynefiGnXH1bkOy4lOUekP/jFx/BFFt+zC46DikCBtr0zV6czY/UFExPaXTPzp
2xpm8RPIsKg8usCW1V5BjIE23DfxuMsSv/9BCsCAubUwmpjDSf4IC1J7VdXCSzClmi78dSM+pu/h
FBRbOehdgMh4TyTK+M5pVoJz3SibCPVlzZ4bTcQ5kR1QLcMZnyJwUfLXnSBeHsAv9hguc1O9wzQW
u5CNuuZdlzYN7CB8Te8Lx+epIcUVJMjKtdnmT1sxbFnwcwf7PwrKPygo0T+yl/+/l0L/V/Oo6heo
lJ//4h/5pJf+J409uvpJDPj3F1IKSkogKuicKCeBRLNapn+84VCKfT7SLuJJBIGUUNk6/V0FDflR
SBERzaVPDQZR1X9TBfVf1QM4HYExFrWtQK9L5fXVvhHhjG7b2Q2+F66R1Y/GOt9cMsmwLYJanSpP
f6oavMBHpRFC7pXSYfhtA0XQXYk+pJN+lA7NEhp1iUNIWpdCzC/AtNXF9nF0ieHRtEFlZKIdLa98
gTIL2jxY9n4D7Bc4VTUr7x3QeslrlbvMxx+LaUak3lRzzg4iYEPjYSCYKROd+orE2ZCOaxWm4560
cwewSLdUSpKnroqM2euXB/kvJdvXRRs2pvSnSVLgP4gMiZd/uasmDlv0kzLhd6nWBd1MCxu4AakR
+H59neaYKHHLiLJrfwwRkKh7eDgkCGKRmkeupxNrvn18+5S8V3WkKKU3KsIYWF9IOQNYzstTsp7Q
tldj/oRgPayv4frmz6xgVoegKqISTFgblwXqBPCvyYwSZpNYOCoaPTWIZqVhY8UzH+0LPN0KmK3J
cgMBttl4FIeJna35VIxR5iADMPUQ3RgDmaM4tGmgcEwRVDjH6R+KY6/KfZQt7BhMySMjRYO2gPfy
mrKiZgHAOum7uzo6+hBidOzviGvoze3bd4836pcqScCB6C4jE47wU3HzXlMVNWLV1LCQfEKq6An/
IJusDogBc3nDNz+ugner6kNLvInCxpn2UuTxcleXYVf9ePtMXpW+7JmECeJdgf8ELaNFUPzaDRB4
A2GLVtHTovAJ3IRSV7CK2TLQkbzAwkxY+n97kynAUP5C1YKy0qJkXx4RIq+Dliz2vzUzcDOyFLV0
wIotREsAQ3z76uwg/KV+y9UxcQUi9Rnw+GusgPPXqyPktakxEXlPm8iR8X33EHYV5DzLmXGHxdLe
4oZkB7wsbx/4t5Fkq8XkFUQugD4m3VflTWKI1JhWtfq20agGxIc8KwEy7jkld/ftQ4nfHyHGIXSy
yFgZUenr6mXV9wIqrNc+qQaQW3xGmnf3sfEm5igy1YhTle+21GRue9WXYxe5h3ApavOpUrGU/q5t
mBDJGsP/l76nLU0nbF8snddc1Us+JhqNShC0f6q4/vZgQkIhwHLRuhDu710vkdYJxQq3+9bpaeQs
Rietqx+L0ED3+r6NoA5m7dLD6PvDzfr9wVjSHT4QF6G+B5fr5YjIHOFucgydr7SZBTvpNA5LVlVx
Igs4SIJQKdUguAvq+FEXTQ6McBjHEVxi62zecl+2ZgXhR+nOTF/zTlTp0e8iT1+GrQ5UcvL22b7W
BT/H58RQgXlNkNYneBVenm6Yr3Js57H/SiobzaAdiaSTuVUEWzOojKaws5ymMDCiG8fPSt4m1QH/
cnBOac1kmRKPpb8xANvqR6Rc7gyfvwBC5W4RAZ36nxMwoWHMLuE259GDylN2y1ZlUzNSUcIqnk6H
j5jPMOQrwnd2yPXsFO3gWeWAHnr65D0Izmn7bLRdQuzIU8+4F4h8fCZ511DUrY5eMFjY6VCseA8l
Ks32e7SSRyJ2qEiUueX1T8OHruwYmqOhGMkOVVYpFkHRzeKB1gjBLIcZ/675ZCY/Xu6XcYjgFVb8
PysZdRUzyK4oSEvroaxsK4dmDcwecF8BseJFzxJ+h081rKoIjdcIODrwVWvl8TcjArP4K2UUwzo/
DZetmN5Pa9zyMdMD2dzTXqEHIECgylMO7ZCMzV83BH1wNCfXEixwWpfD5yEpw+UsoxxXXjdBl+jT
VaituywGR88X8zYTk7ffEhxJ+qRcSqEvk0UVfCzdbLLfTBhl7GPOoKdZBHAfdJJc7r8vIKzIil13
BIQhuT5xiazmhoZux/ADR2YnsaaNXac9wMICwnAoY6lbZEUSFeo/v2OQA8Vjv8zwFxIokJACtvML
E3IPZvL/OPQmqSlfAC3jmvKfdzWgyMSds9GI/IV1RYhxgXtrxicpChBklPSxRVTUD7KI2yJ1zJ76
hIneDpc+hQz5w6/7jkFTZVHV3nVk4CJFrHzgGxQ1wgrx327pUuof8N/GhmfmbwQw/aCSJjKI9vlE
2/rCCQArfxtaYs4kuWjUKfFpMjGK7EPS0BdGbRbDsQa4HnUL7BYyN+3aDbiZz880JB97EVUqo+16
8LOly0ldsjExu9hbmAUOo/EXLgZ6mR2/oz8E/ClP2K0tF6nC616d9CQz8irMFX4BhMb5FPPtwl4+
cUogu+2B1rmy54JP2gJBI5J29Dc0ZTUjxTcR6UtLlPicXkX5wK7bMvKVyhtFzyx8wODKH/apr2NO
qwrIAWz2AxEb1Y+ZnCdupwHuwm9qWAIGZ9VEEHp8zN3IDlG7tF7uZdLx3+x8G17guJqYG1g6GlYZ
AakXy50etbGTRwHO5LEaELnxSgep/aUj2HeeRKhYN1KvksJf7uOy9rgL7Aml0mfL5rK1vF6oAPML
yUa1XlnCqGc7qgmSJ11B1ogJwzPY6YBaiAm6T4uwTJcT7A+QNSnUNUVljtQojiESRekfp1rnASaB
AtINkntXmttQ643hnyi498EhbXESdCwU6HbfRCGu4xEmgM1S3UdZ5ZfvelGUFBJYq9snTAlRu+Lo
8S4vznmp6IpTQB0HPBT7rVHKWS/rTAFiJ7FY8WyGICl7qE9o7riYLqt0ThhKi+uhu+lVnyIIBT2K
m+HARMx0c2ALX2mQgXLuU5LAWbcjncu8aCrOMgiIYY5DqWaajb6ZlTo0KR4CJJvBakqfD1f+WGxF
kV/VfTGL+GbaUmUHT1nZKSUm+RwSdK0zOy7deVOMocwvhzq/JHPb8DMUWfNIll/oM1WqoeMuncA8
FPBqNtcR83BDGdljyoV9N/OUOoGMpTgAcV75XSnGBm4SRVMLc3VLmU3L0UXNy99kCzPwMxjYdl6q
3aXd3qfY1hlIBYVYpicZbJiuLidgdPBRuYu8C8KbFANqIQVR9+c8/UGHl4mmzn+WNMpw4sXmzBw6
EBQ75ZHpks/Rogn7sOLXUPLmJUFjP7LTNA8Mx42CHcigOBk18wOWBCd4t6FKlJROdBsGZ3KYOi4p
6WmmEv7m2SWWzQ/X30jCYjdigtnuQ5j17c1Z+8EHbF+PzKrpIS+qFfu4VXaPNNoTPz8ZsrXLDuCa
s+FDNmxcPPFrDbP9ouk+SQA4q8NdImM15sWuZsNy+izBUsMd/HtYt+Vqf6aDHlrn3hBOzZlDDLPT
PVGmfLSEw6j0D348Wsc5K9EcHmPsIJSc9gGl/Fjs1kKA3PBKpl0qhDUtHHpoQkdfnG4FpuK2W3Of
el5aMYZGGkQXUSeX+hj1yyy/EY8JZ3TMWye4zjhTkks7WQ5fSuZcc6xj0LpPAQCsEeQXEbOPqxHN
+s6kJH7vIOzQGZR+uJKvk1RdCvZ4IO1VAe5ew2S5GYci2yxgxW3Fld/wWQU6NpGIOvCMELASlTAY
9OcwYgKE0VuNUnG3mHHVDfUmjbJxh5RCT5/x6c7BB7BmOsgR3wc1KIi08TTJZzLl+jPGaZZP51PB
l6wBItasBnNN2YD9PGaeAYi08XLMu2iqr1fXFfK4pHEOSIgFmrnPiX7v+fDhKL5QWhMg5AeTJ/Ya
11WvEWNOKrXtwLjCzxfjmcnDJj+LPX/CLOjCBc7QLbqnYhWFdwQJI+h6kK9sUApmfujcyrpvg4/I
QgmLPXVlDHnykCJThos/bf507dAHcu4CJ1Dm09QxqnfhGEXjR5SXOZ4JEmviUZ4mW5gbCm1LLKOT
dDNNfZqVUwV2pw+SlgIslCSv2MejUYQ+C6S33VPhyX7ZTupo0sP3tAr9GQRcLPuYVoQK8WFOWTeE
yclcuyHBKlnr1NEN6VNODXw1wqPZFN8LaAsQUvc9Zi6vP4EAYS05dDt9J79BmYpy8vbv1bergYOI
uzVve3oHa1/aD6psfYw2H1cdShmcyGwds4X1lJuzRkEKS6aEyjDlgFHetF1rkpYL0ON09DebqBCm
TCS83ENil48jH3BehyKI7AzXkgvAVFI6Gq4fWVHNisWNC5NrcmmG3GFJGhbDwqeHwIqKrwzdx9wz
pzRX+Z20gHq7+osUTFBSZiqUM5RigqWF+T4PbRk9QJxCRngqpEPW2mnuTNQa5DyETJMYhVjZW8m4
9E4DD9fSw+qydoM1r1fJXFYlpf1oZM6aQaX3W3J+DwvZO8Y/SwOvYUnUeeyznXOygLGP20YmaDBg
KhiImBDR9fKNXgEVszRZqVdzg2QX2y8nDdiNMx3zIubYc4z93nxYghDFwL4nCZtf5hKYzLukcBxw
/lhl7TxZBzEx43tyNFPOqMukEkRpjWDbS5pdC7ONN81j9JUmS9cfI6+KuyvgbwufxUlKu5bqZGyX
LHBR7D3ClhdN4gfhhRrTA3y2ZUa2QTvYFYjL4Cga7DZg/ttr5nBtl0jP5Z5ItfYr9fcXDIUZ97Hu
XVuxwFxkz174mcONpNpepf2pLls2HcBtubFMM7ho5X5WTsHw+edOmIFXaDdLqIHUh7qC39i3cFmD
k1qAqIcLiWuQW1YiLGLP0m5Z+NCMgtrTz8fIB1OIT2z/5uk+GbKNK/Zpn/CMZhpbYrzp8npZC2tB
c7P081LTQ67PChnl7XqOYjIi4Qn1JFcljLTFp3GE5FecS9DD/C53qkqW4CtRFXwUkwgB80NLvU5s
+3Kl8zrhu/BYpeReZlfzC8zcMTxzZa6W5BbQvdeXVxHVc85HG1yR6uD7o8ulLjgMlvtGBfYVwZNk
C14d5BKYdgthmI+VIA74oRyEHWB+NpeDdzp4MX04iITPX9diWXI+mnO/slDdQ8RnFRj5o11vTpEd
jxmIP1bWLneApBFjs1n3/P/2b7MqGc3t2iQxn0tRcF7evihiuzSsozm3i3lf2rP9+XrUU8hzaea1
56Ei7vGn9srf8EF/WZI1L1FdCjK9easHxkKDTJ41QXUMxsCO3abz0u66XUWO4zFv0OeDpoGS5LOo
xXPCs52dpeVYnRm5BNeSCylWkPVCiBTAtuWOVkU5Pi4jwpYWr8AsJyYXvQb+VbCKqSaXOvQYZy3Z
EdxZupLs2Oii2gcC/JrlJRtPnvOkQ6MvfQBC+M7jVG/0pjx/qB+XQmzclOznykfl7sJaQ/XJyNWW
Wwo76fD3jjgxXcrCYMtzl91Xlw8+f8rZsxA+5zjO9s1fZrLOXLLN3L1fIMhKTpZizJVzhsLPn+8j
Qxa1A/pCcP8dXFh2zR4ldhU2bsJu8vFy2YV8Tg91uc9UlvPUJpKmWa5v+E7RO4xL2LFGSUPCY7jr
dsY1YmDPe27j8sCosH9gOEUhh6e0lxk7VUrm5OhMQoqeClxYG0P/DBkPcUK6TlhH/Xz1uqWxS6vG
aaFq7jB1NkSETssCVBJI2GrrRzTZtR2SsZus3TsX0ko3cEOM3XGHqTNxI3EG2Fec3XIuryNEfzaI
eq3y06zotvl9tMVGndMpF81Zojz2FHzYnID1AT32hakTrUXPr0mDaWSuqobOrkSxHzCLowx53jVu
dU6T/XxAZcEkxYJ/jvaKypXXHNJ8sbvAnxuLJjP2pHuzrTrf85aRILKbEsOON1iSioHOJsll9K9F
1/FIS8y5nPrcgV1tySCbs2k6OFsX1NexpDjCXzSaEYVuy05YE4+RhLatVmXZQdEslaEzUPhd/ej3
m92hA7e2M0e6KbvQbUVtR+XbVaPX9UCKWhBXEFvT0IlDPO0va0bJ1iO4whLxdcsmu88k77UpwhMn
wJKc7tQ8cr1/OOTrqpo9JNtTWDYofwjv8V4eUsuuS9wpmr6G0Wq7Nz+HBr5oW9l9++p+PxRGeda4
uII9iuevAyu8grT4herEVzrZdn7Cu+oTPLgxWTN3vX2s52rgr/VjPIiUqRHCx8jzf+9KKRdP+9rU
/tfNb2c2MnPRQmDeh1MAUH5foNbnW2iinklj7oKQ1Ix5aQZSw1CKsO+mCmE7GylbXjv3/JyZ/+59
dGNutwhdHMJHv4qjYeVPb5/+b7cKBi7y5VRgBhMwxezPf1H6byNO8XyNw8epFBvnwQfKbgv5uLKF
evtQv405+AVkKYQRnSBME6/r3SyjSq9jAfUIHM4n7yPTSQURwKAi8dik5+sfh9zrForgwcSRh9af
qqn3m4B4BEqX5NTvHwEK2zlq2njZbueSmf0u9zBT6JMsZb3PYkLz5+8NSLPxnc2xDP+gZX59m+ma
hqHtZdAmJZHn9YjEib8ta5r7X6hJsHXURUGVKunQnP4pJ+71XfYwinC1Pt6GmA7S6+J1zcIw8UUl
vuC/jgHPycZuzcuKndoZ0AC7anz7sb6EztA0CWmDJSjg/ZAOH+WjlyNoIu+byUSPX8aOPhGx6ACj
mOaYFDXPNRsH8gp2RZlrVCo4ugq+jG+fwLNl49c3kKUWQlYXzSIUDi799cwS5EUjZNxBx3d13h3o
ZZGcQdWjSKvTn8uWZSzs0hjUlp2//y6KOxg/2F600QQH8Xz9eXPaCq0K9arQ0bzFPS4fdgumQYBk
Laprn6iTxJ+chEgIUU/M1vEa2o8ldrEe7GORubz4O5/ZibXIFM8Uj8Q6bmvJ8o0S3SFhMe9N8MmW
AXdsXzt2baXIHGeycEYvZhejkHXyzCJZsraJFXA5vsVylJxW/LNAr1jaM2sifreLpgrEjv28esIu
lrOqJe5x5yJe4v4neTVSmfSWDdnTZdGRcvGHuLTfBhxWDpgoITIn5He/De2ZnUXhuEZ/7ovBZ82a
y8lugVLy6Zh6/y5Zv/3EXwrIGXJMtelzjwZvEgESrxo0NMqwW6tk/Zzmka0xzmUa1dc4u7zauXGV
yxlYZeDMJmpDOMSDQIVtz+bt03h95QjB0c4L1/LHeeee29+/zJ0daLuVZ1l8rjEltxdlO07tR69e
vfHKU9MfLFKvZxCfxVnsUymKMJvhNnk1yIlKzMtCKvVlAXxsPoVVbIcFel+7snr7uixA69eWKL89
Qa6ETSqm8+ZDvnr5Sufr5jZNt3gfOzW5yUlG+XLKj5hqSna6ZbXyddjR8G75n5iCDeNyC/30E5u1
cEx2krIuJRi2PLZ/L1ewi9QRTGAX6iW5vw8FjAkiKfuqsGWtzbFlgAR0Pi/hkkS2TFy3dEfuFywo
XJxTh3yLiFy3nSKxtHa+ZkNQk3zvOMyjzRGVah78Ia/t1f3mHkCC813e0yAGMvb6HoTI9NM2mreP
c1vZL3PW06qoSTTs2Tm/fb8tWejl/WYCC3EYMCfwWfzNELH2kpqqCLL7JOifj0XGfPS/uTuz7aax
JQy/Cqvv7aV5uOi+SJwBSAKBJDTceJnYWLImW5MtP/35tqRAJIeE7s06R+uo+wZsylJp713T/1dd
BSWdoTFNHPUcQU3tPQSkgxbiXSyypO2f0rIQGYLRVkG5pmGLfCax4JqTTouyKRmFUbBiWsxFxlZl
Yqi/joLtWaUXBEwndLUkPPb3HGrlaVv4o1okikijcKWxd/aOQq+e0zKBNU9jbnPFr9DcGXfYblIT
4OZEjpeJzuJNrlS8lu2RDdic956nvkgstyU0diRrd0XNA7s3hSuMwEqNtqRAnlep0319ti2mWGiK
mFRhYgsP2pNteILSgUV8H5a6/fcqBYh+qlEePbcCZ22Q42c4Gdh7923l+OF0wqig+Dyic/1dufRB
4MZOEVM0XTItfFQ52ZHl5ZvbKfFrBhg3K71jhntq5767uo4otd0LZC0MwnTk0WnCXlrv6IiavPUU
P7vEInl7onWvDCYj+kp/2lNHLmkbTttBJqG7ijEhaxjcjfYjBibltCiF7+2m7w2sUnDKqG390q7S
cpKvq80JNfHwzqOGz5RZjSrBap2TzkuCLSW8XA2/gJow6RO9BIZPswRFBYaY2jca9nm29hKVsVCp
5ZHCWGbZmbaKGT5h68Wdr+seOChlZMQTGnyuPwcFnAvGuqcfLSPLcIumxflqV6xOKRNUYtgdxeXj
3dYFCVsYUfkGPOVJvnVBZTveavWpgARI1nxaBJOc5u43+1VBSsygMyjZvpFxrFjKtZFXyletyrMv
QK6NW68w6V+/Y5BVYGf+CQPA/ZcoPJ09xoKgrMxhZuIqCK5uH06TkP6xN+YynvO+du9dDY7GiRXW
E6FTxbp9Yfk98WM2QDlh5vHh+h7JdG/g2jF8dw4FNQIjtFNu1Jj8Kn2QmdJp6AXx3zKJrikR2sEL
/tjByq8fE6wOJRsO8T4OrDAzNwmMNJpv4pjAFSoXdIxIVwG+Pf+QtaQffletUlh5AA+YaSmYcT0z
sdOiQCvByszVbcKe0TXMxVFCwEP3ai+0P8RaNBV0rtH6SAlNdw2RcO2HZ6VP57BdmAP7AqxnvUut
1H0Tjzb2LfYW3gB5xfwuinBetDxmpraWq8Y1DMj4W0T/h4uY9Ox1qVXaJ5f5xTRMT1SFRtrB8p0O
pYlR63Zkkb0JqMWp8IDOldSt5qtkmVNKKNJTdWkqMwWI8PGe9/eCL9QD4aES4QbgBqEXqJNa3yVQ
GWW5M5xqP2f0Jsr3fN0705mGdb7b72ax6oaf9ZG7mxTakqLHBuLouUEH8Hjy/JsxheY7b8YWYE2B
B4EVgRnvOUhqMI0oH3j2fFlQOCCdxuyYnUPPn0lGlSSflAYt2+woZxwUrZsiqj1JdJ6Qt7os1xbj
2EJ7OXq3V5fGub6npRod3NwvdPGJzeM0GF0yUcq+qPTqLNYj/YYcaPguGfHSjiwKY4xmzHeUXVZJ
Nj22165NG2WC71Na1XyrrJV/pdtr5l2QKT6nJdL6XWTmYT5JplnxtQq94haCbXA9ih0MhLVTt6e6
lm+LIx28+802dGkF4m0UHsDbMbWhzJeUAOzVZkUhBJv40TBHzoXvVcYnlaw2XcqDwNy9sOyF7vq6
ZZY6PqhFNGv3qbgFKWHeuz2db3zDvBpt9NXd2terahJsYuVK3Yqe6s+/TrULfGVV0RdJoG7BI+lA
8PpdgGleGqYRpnMBh8d4Q9qMHknTohq9JVG5OqUQkXPSm8t0vob2fOcvd/mF77vK9ah09dPn76Um
OnYfH1eT41NzIAhbah8MmG4jM3OWcbxY7igwELcn0y8Jg33KyUZ049ooWkCGI0qgiuX0paom9BZj
PjVw2Al5Etc9puBJ++g0sey/fRpGidQvKfR4lHmXgeVn5xud6UZW4cFBMe2lcQTxRtseZfC8PDKc
jF04Sum4fOxEe3N9NkItp6sgH126llryha3NHBHBXqygQzFs1vTXp0sGAjC2RvWDi4gyLx6lDuP+
KNyETL8r6Wt3UlL0vDNLQlN8kexjru1iOo6FenqU2sBlWImUi44tsn7vddePKbmCqNtR0aSulFth
uKShjb2+3NJfCq6Cz/SgY/SXqK8FzSs9U6yl9ilPE//vggED3wwfWjVchdX0pcTX4fnDSmkmMcMW
tw/yerpGJTTYbYMFnSoVyDJbd/UVlEdF1ZBXRkxlz/dZMX1txaOvFbOpY9CjJbMTn18kTy1YWkTg
NusgV+lW3oM2gpTKogzG32IaWVUxqV+ItS+8kGZhVg59tnRvNjRRPoXdNj1Zu9PdZ89JyzXrBJ7S
CzfzxIYVAzyh+DG0UzlA7NKHb1smu2C1WNqK9XFjqdkHLaSHnE1i9y12sbgqwk3+Zk1TgtfhTlcv
89jGkDGueffetz0HQHK8LS/8UaF/Azm/MY8cpgR/fOEuuzGA2OMWeFcaBGtgpgkqeyoro2kVuRuj
WJD13ixv8SxMWg5qEEKLTCmvNKtkCuU221sMO07N5Ju3V2yoalNtvT1jsk92Z7rh8kJh9PKtxhQK
KiRYgdN0lYaoe7myj40N5d7mRf/f8CzaB5nM8tlJ3Uvmulik1YdFhjXKHhqyiE/fJ36c3yT/7kvP
C3q1+JUuNrSsPhjtV99UfcfPyQhJzebFfPHnH4Y6JhOnuQy6bS7WUJjEOFH1xyOYGmDJ8QeIbetL
r9foIyX9TA3PP2Gjz+e/89wTNAp6Pf/zD+CpWnNTTev476/mn2hBGTsupxuVKLowcCGwowV7DJ7e
gZsgus1woSUYM/99LdwnRZyL1bj0k05vIk1kODsknp+shJ6EHytBd8emyIcSb3cf3nXHKIZYS2mX
AKmf/8nDz+Z0cp/ALUv9+/xxYyYc1gMO008evyfjx+MbJpQk9hPnafOKecrHS8Byx7BksI5kCeqr
0fd/fwn0nuDHRmD2FsWMX1kDPRE/lKDbY81EC1iTZh/gVT5WAnWrMXxm4SXQVkZcw1sKBilXOSUY
4zoKJxhunrG3EsRUALFQYNnQnIgLJQ1rP+BFiRBDSguGDXmPZCbdZBot8Ko7S0FRxgbOmka42FxD
0wIJdpFEkdKC5oxNsoHEUL3Hd+A2OnBWoP80O2VwdhFLJmsWdW0sXAw84PY46JlF0QLPINlP+mKg
a4C0itVsTwnnQBszX4ZGejxnffW0YJu4UILj8nBeYD+HdR5AqWwcFgkl4AeKdChFh0YJPcsA19fW
69nQzfE7ILvIxC35NaCzBqizQLT4vtI7p6GmjE3Sp6ogIA/r5ZO6dqUPAnMMjxN70L58YfIeP75r
4zuKk5CVNkxjAAFXjC2XMga6MwaOAgMTV7i+ENjRAjaBjp4WzNdGCYM7COi9LHsa6gahEgliKFTN
Q/YCRnqfktenURl6qq/BnQc2m1h+JaAD0xQjwOqrtx8IlcaiaMpaGNpxAPFEegkQECpU+7WHUKnn
G2EQ6QMBPk5t98HglgDtIQ3ZM9HQxkRCZNYBaD21BsicQNTGO3IGFy/D66b6I3sWUmYWvSYJNB4f
gjYNjskji8FGzfkwuDgZxKIAnMk9PtOdKOg41HKap+zFiI5O9EQCmZYjzeIY3DmgQgKX3gLGmLes
UM9qY8CeLVBVgyFYoqe10djeAXmFOHIHgwP/cc6IyMAFyUgW/klbSNELr1A1xKi75gtDswaUWQ4G
of1jLShjsLmqgTl8UguOO+ZnhFfUaml4SSMA5tLOIW2Q2AU2LXXaq3suEiuDeCWR7rY+9ODORYHE
bEyVRJjIWtBRAR2gm3Ov5yLbHAjAbYGPt0oanBYEAkJaC9qYNDHwVhAV9cVB+9hGujrhkqJQFG8/
H1ygAOZJurREMpmYi0G5oHye0oLtjEW3J5pJt0704NxEckeatLPskCgUUAxqR/XVCxVcgkqaxhBQ
tafj4LxF8BoC+SbnL7EWQH1BYum5CI7JsYhqyC00J8LgDgTyJ9LeskGunJCY2UntIugdCGSTqSxi
IQebTEcHYvaw3CJwae0HXUKEH09tBdheuIugvgXtRVzN3huQ08hkDEfWadaVMZNSCaDN3iJwVTIr
goPmtC7E8LaCQs1DdhE4Y1ccBWY/aWCxBTAXYlpCfTV6HtDLp6uXK5s4MsieCbgVgXPzlIfHIekE
vEjhS4prcJ6BRulX1lc2LGrtNf63jY77NtEQU5A5cbTBhY3kkRXZxxdlNdpH4Qc371hU0R+7hwRM
lJbhVYIJra/hLQI6D0g7RqRIdXIDEDu7j28TL3I4AvhvyuvK8B6fqSdNECsRKZEno5jGTKenvWNY
KKSYcKCZpzO0rAEUUXmUhUqSWNDSKNPXV/8MwFmg4orb3GbYOCnxPoZkD+i/Kb0KKKuCptFBcjZa
6O0FsFf4CkIFQ62m4Bi6sj6BoY+hH1uQ4tvcSM8zEiBENEQs2eIQhmcWdFqlynpGxpjOodDPjXYt
9LQAX3QMxpf0ijM4x5gDQeDK5cIDauz0lxDdU5u90Ht+R4A0SaiDv2rs5uDsgtBCc0xJ2AVWAdaV
jPrT+QJ0M2bP4T61CZoBnYjQfjXpINEEU8R5pwA6rq/eiUgeVTSvNsUEsofPh2UXgJFqzdL896sA
MC5cCCgzjzC3j13EGoNoEytq1vB2AR6y7FlInKRAhuS/3iEAzshCvZCeW1ji4JKGZHEMWd9YgC/B
EtEfocXTYGE7r7+GG4m8XAtFGZ5BIH6RPQrB2wA+RAmkBeqrpwUMgoW9xCD+MBgDOwosS7DMpcwi
WwHSIBUVUJjN1V0LRIskVsmZ0Zipvtgxv6qFX7Ad3ykvx54fzk8EL8VfZE9xYn72hQeSx+HnLcGj
ZnHAX+h88aZaL5rfbhDu4s9/dYDrdSzw6MOH2KD+nfaftw94+NOd33p4qoe/PPcX6Sy99+i3xuNW
7W1ezSIIM4xD+TqLZh36QY20/XEnf/7Ruc9H7/8FwU/PWfk5Fej7unpWbupD1OveMPNIHx5AKOpf
3nAa0Lx4lj1IEq+xAZjJquJ4FvrfkjT2O3fd8BukZSdhks7myeO7bhBh8pKhQ97n/n2Rd4TX4FtZ
4ZNFONvO0sVjyQ2US1pyS6h5lXx7dZyERfS1q/YGLCT7K6do3Z933meLz5eVfLZI0mX3lluEj6zk
czTu+481TjNIwY6SFfx6PvM6C7AF40jLDUM/TvzujmwQHtKi47k/650iDWpCWnKy7S6LpgAvK/bt
4dnUVHOlBSOguA+qh2VQH3tNiVRW9EVS+NmBmpuak6zsy5kfd06PljQnL5exeLN4/lgdpK5FnUhe
dJbN7pn1t8jzzppu4ZvS8v17esjNujzKpsgjLxpbkCV5Z2W3pRN52Vnm8/963Tmb2srE75CeFGlf
tEjSS4tO4rx3hoj54a685KvF17Q/pY46qkjPyt701aKcde1WWwqXF7x9dT6L1pnnd816m1H9HfLf
LNJsUT0oofazG5DX7xB+udj59x0zBoJMZEF/h/DPSRo8SGrvW5B4pEUnae69Op6lCZayuzmbktbv
+YHJLOjv/YaSKSv+ned3Nd6AU6TFBiEeSTeqaXlD0qLTxbJPVa/5WLKC3y/iOKvCctYLE9p+ALLi
P3jJfPHqdXZg25qmC7LiPybFTxZim0r/PT9wuBDbHLWs+Bu0v6CPW8elaPO/8rJ33aiyrTfKyr3N
Z97DESLOlDZRKyv2bpFGWLaO5CYFKi3ZJ7LpLe8WmSkr+tMMu8OYqu7WbHOX0sIXWf7q7qmbb7KC
0vL97D5hrEbHc9ObXJu07Cqhy8Sy8zYbqsDzkp/KNH0vVx/mnx76nzz1z7rJNfGN+3AxS//6DwAA
AP//</cx:binary>
              </cx:geoCache>
            </cx:geography>
          </cx:layoutPr>
          <cx:valueColors>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160020</xdr:rowOff>
    </xdr:from>
    <xdr:to>
      <xdr:col>11</xdr:col>
      <xdr:colOff>327660</xdr:colOff>
      <xdr:row>21</xdr:row>
      <xdr:rowOff>160020</xdr:rowOff>
    </xdr:to>
    <xdr:graphicFrame macro="">
      <xdr:nvGraphicFramePr>
        <xdr:cNvPr id="2" name="Chart 1">
          <a:extLst>
            <a:ext uri="{FF2B5EF4-FFF2-40B4-BE49-F238E27FC236}">
              <a16:creationId xmlns:a16="http://schemas.microsoft.com/office/drawing/2014/main" id="{A78613E8-F141-A6B9-66CE-561C94F02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6</xdr:row>
      <xdr:rowOff>160020</xdr:rowOff>
    </xdr:from>
    <xdr:to>
      <xdr:col>13</xdr:col>
      <xdr:colOff>441960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1DBA176-DEF9-F424-94EA-3624226751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5</xdr:row>
      <xdr:rowOff>7620</xdr:rowOff>
    </xdr:from>
    <xdr:to>
      <xdr:col>10</xdr:col>
      <xdr:colOff>548640</xdr:colOff>
      <xdr:row>18</xdr:row>
      <xdr:rowOff>97155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5371871-A4D3-A9F4-0ACF-2F95869E42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7</xdr:row>
      <xdr:rowOff>121920</xdr:rowOff>
    </xdr:from>
    <xdr:to>
      <xdr:col>11</xdr:col>
      <xdr:colOff>419100</xdr:colOff>
      <xdr:row>21</xdr:row>
      <xdr:rowOff>28575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8D34835-51B4-F87E-0E9A-CAB3DB942B2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10</xdr:row>
      <xdr:rowOff>53340</xdr:rowOff>
    </xdr:from>
    <xdr:to>
      <xdr:col>12</xdr:col>
      <xdr:colOff>289560</xdr:colOff>
      <xdr:row>23</xdr:row>
      <xdr:rowOff>142875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6F9BEA0-C3C7-904D-92E6-4F570E49007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160020</xdr:rowOff>
    </xdr:from>
    <xdr:to>
      <xdr:col>11</xdr:col>
      <xdr:colOff>548640</xdr:colOff>
      <xdr:row>21</xdr:row>
      <xdr:rowOff>160020</xdr:rowOff>
    </xdr:to>
    <xdr:graphicFrame macro="">
      <xdr:nvGraphicFramePr>
        <xdr:cNvPr id="2" name="Chart 1">
          <a:extLst>
            <a:ext uri="{FF2B5EF4-FFF2-40B4-BE49-F238E27FC236}">
              <a16:creationId xmlns:a16="http://schemas.microsoft.com/office/drawing/2014/main" id="{172AE579-0F7E-4B2C-2C2A-69F13CA68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274320</xdr:colOff>
      <xdr:row>30</xdr:row>
      <xdr:rowOff>129540</xdr:rowOff>
    </xdr:from>
    <xdr:to>
      <xdr:col>13</xdr:col>
      <xdr:colOff>579120</xdr:colOff>
      <xdr:row>45</xdr:row>
      <xdr:rowOff>129540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052BAE2-99E6-305E-C081-221E5BF368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6880" y="56159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160020</xdr:rowOff>
    </xdr:from>
    <xdr:to>
      <xdr:col>11</xdr:col>
      <xdr:colOff>594360</xdr:colOff>
      <xdr:row>21</xdr:row>
      <xdr:rowOff>160020</xdr:rowOff>
    </xdr:to>
    <xdr:graphicFrame macro="">
      <xdr:nvGraphicFramePr>
        <xdr:cNvPr id="2" name="Chart 1">
          <a:extLst>
            <a:ext uri="{FF2B5EF4-FFF2-40B4-BE49-F238E27FC236}">
              <a16:creationId xmlns:a16="http://schemas.microsoft.com/office/drawing/2014/main" id="{64BD8536-BB90-C2C6-D577-F798A0AEE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205740</xdr:colOff>
      <xdr:row>18</xdr:row>
      <xdr:rowOff>129540</xdr:rowOff>
    </xdr:from>
    <xdr:to>
      <xdr:col>1</xdr:col>
      <xdr:colOff>571500</xdr:colOff>
      <xdr:row>21</xdr:row>
      <xdr:rowOff>7620</xdr:rowOff>
    </xdr:to>
    <xdr:graphicFrame macro="">
      <xdr:nvGraphicFramePr>
        <xdr:cNvPr id="2" name="Chart 1">
          <a:extLst>
            <a:ext uri="{FF2B5EF4-FFF2-40B4-BE49-F238E27FC236}">
              <a16:creationId xmlns:a16="http://schemas.microsoft.com/office/drawing/2014/main" id="{CB32DDBC-6155-C829-B156-795107A87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175260</xdr:colOff>
      <xdr:row>18</xdr:row>
      <xdr:rowOff>152400</xdr:rowOff>
    </xdr:from>
    <xdr:to>
      <xdr:col>4</xdr:col>
      <xdr:colOff>556260</xdr:colOff>
      <xdr:row>21</xdr:row>
      <xdr:rowOff>38100</xdr:rowOff>
    </xdr:to>
    <xdr:graphicFrame macro="">
      <xdr:nvGraphicFramePr>
        <xdr:cNvPr id="3" name="Chart 2">
          <a:extLst>
            <a:ext uri="{FF2B5EF4-FFF2-40B4-BE49-F238E27FC236}">
              <a16:creationId xmlns:a16="http://schemas.microsoft.com/office/drawing/2014/main" id="{3861E6A4-C60C-1BC5-7BD0-914EF226D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205740</xdr:colOff>
      <xdr:row>18</xdr:row>
      <xdr:rowOff>152400</xdr:rowOff>
    </xdr:from>
    <xdr:to>
      <xdr:col>7</xdr:col>
      <xdr:colOff>594360</xdr:colOff>
      <xdr:row>21</xdr:row>
      <xdr:rowOff>45720</xdr:rowOff>
    </xdr:to>
    <xdr:graphicFrame macro="">
      <xdr:nvGraphicFramePr>
        <xdr:cNvPr id="4" name="Chart 3">
          <a:extLst>
            <a:ext uri="{FF2B5EF4-FFF2-40B4-BE49-F238E27FC236}">
              <a16:creationId xmlns:a16="http://schemas.microsoft.com/office/drawing/2014/main" id="{95E0A8D1-CDAB-D2C2-147F-4226D05B8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327660</xdr:colOff>
      <xdr:row>18</xdr:row>
      <xdr:rowOff>99060</xdr:rowOff>
    </xdr:from>
    <xdr:to>
      <xdr:col>10</xdr:col>
      <xdr:colOff>746760</xdr:colOff>
      <xdr:row>21</xdr:row>
      <xdr:rowOff>0</xdr:rowOff>
    </xdr:to>
    <xdr:graphicFrame macro="">
      <xdr:nvGraphicFramePr>
        <xdr:cNvPr id="5" name="Chart 4">
          <a:extLst>
            <a:ext uri="{FF2B5EF4-FFF2-40B4-BE49-F238E27FC236}">
              <a16:creationId xmlns:a16="http://schemas.microsoft.com/office/drawing/2014/main" id="{6EC5BCC2-6020-CACD-1215-B597C5591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381000</xdr:colOff>
      <xdr:row>18</xdr:row>
      <xdr:rowOff>60960</xdr:rowOff>
    </xdr:from>
    <xdr:to>
      <xdr:col>13</xdr:col>
      <xdr:colOff>937260</xdr:colOff>
      <xdr:row>21</xdr:row>
      <xdr:rowOff>38100</xdr:rowOff>
    </xdr:to>
    <xdr:graphicFrame macro="">
      <xdr:nvGraphicFramePr>
        <xdr:cNvPr id="6" name="Chart 5">
          <a:extLst>
            <a:ext uri="{FF2B5EF4-FFF2-40B4-BE49-F238E27FC236}">
              <a16:creationId xmlns:a16="http://schemas.microsoft.com/office/drawing/2014/main" id="{6FF8B542-97A8-3B12-64F4-38B6B3162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129540</xdr:colOff>
      <xdr:row>2</xdr:row>
      <xdr:rowOff>121920</xdr:rowOff>
    </xdr:from>
    <xdr:to>
      <xdr:col>23</xdr:col>
      <xdr:colOff>266700</xdr:colOff>
      <xdr:row>13</xdr:row>
      <xdr:rowOff>45720</xdr:rowOff>
    </xdr:to>
    <xdr:grpSp>
      <xdr:nvGrpSpPr>
        <xdr:cNvPr id="49" name="Group 48">
          <a:extLst>
            <a:ext uri="{FF2B5EF4-FFF2-40B4-BE49-F238E27FC236}">
              <a16:creationId xmlns:a16="http://schemas.microsoft.com/office/drawing/2014/main" id="{34689E92-ABD0-D135-25BE-05D4A1D9B9FC}"/>
            </a:ext>
          </a:extLst>
        </xdr:cNvPr>
        <xdr:cNvGrpSpPr/>
      </xdr:nvGrpSpPr>
      <xdr:grpSpPr>
        <a:xfrm>
          <a:off x="129540" y="487680"/>
          <a:ext cx="14157960" cy="1935480"/>
          <a:chOff x="129540" y="487680"/>
          <a:chExt cx="14157960" cy="1935480"/>
        </a:xfrm>
      </xdr:grpSpPr>
      <xdr:grpSp>
        <xdr:nvGrpSpPr>
          <xdr:cNvPr id="20" name="Group 19">
            <a:extLst>
              <a:ext uri="{FF2B5EF4-FFF2-40B4-BE49-F238E27FC236}">
                <a16:creationId xmlns:a16="http://schemas.microsoft.com/office/drawing/2014/main" id="{06D3B70A-46E1-4B1C-9559-7BB8DF716A4E}"/>
              </a:ext>
            </a:extLst>
          </xdr:cNvPr>
          <xdr:cNvGrpSpPr/>
        </xdr:nvGrpSpPr>
        <xdr:grpSpPr>
          <a:xfrm>
            <a:off x="5920740" y="487680"/>
            <a:ext cx="2583180" cy="1920240"/>
            <a:chOff x="114300" y="480060"/>
            <a:chExt cx="2583180" cy="1920240"/>
          </a:xfrm>
        </xdr:grpSpPr>
        <xdr:sp macro="" textlink="">
          <xdr:nvSpPr>
            <xdr:cNvPr id="21" name="Rectangle: Rounded Corners 20">
              <a:extLst>
                <a:ext uri="{FF2B5EF4-FFF2-40B4-BE49-F238E27FC236}">
                  <a16:creationId xmlns:a16="http://schemas.microsoft.com/office/drawing/2014/main" id="{4CF91714-9B85-8B5A-C05B-E5965D137773}"/>
                </a:ext>
              </a:extLst>
            </xdr:cNvPr>
            <xdr:cNvSpPr/>
          </xdr:nvSpPr>
          <xdr:spPr>
            <a:xfrm>
              <a:off x="114300" y="480060"/>
              <a:ext cx="2560320" cy="4572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QUANTITY</a:t>
              </a:r>
              <a:endParaRPr lang="en-IN" sz="11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22" name="Rectangle: Rounded Corners 21">
              <a:extLst>
                <a:ext uri="{FF2B5EF4-FFF2-40B4-BE49-F238E27FC236}">
                  <a16:creationId xmlns:a16="http://schemas.microsoft.com/office/drawing/2014/main" id="{B62546EB-27DF-A91D-BF2C-D424F572687C}"/>
                </a:ext>
              </a:extLst>
            </xdr:cNvPr>
            <xdr:cNvSpPr/>
          </xdr:nvSpPr>
          <xdr:spPr>
            <a:xfrm>
              <a:off x="129540" y="990600"/>
              <a:ext cx="2567940" cy="1409700"/>
            </a:xfrm>
            <a:prstGeom prst="roundRect">
              <a:avLst>
                <a:gd name="adj" fmla="val 8559"/>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H17">
          <xdr:nvSpPr>
            <xdr:cNvPr id="23" name="Rectangle: Rounded Corners 22">
              <a:extLst>
                <a:ext uri="{FF2B5EF4-FFF2-40B4-BE49-F238E27FC236}">
                  <a16:creationId xmlns:a16="http://schemas.microsoft.com/office/drawing/2014/main" id="{BF06D2B7-B319-C107-F854-69D035634237}"/>
                </a:ext>
              </a:extLst>
            </xdr:cNvPr>
            <xdr:cNvSpPr/>
          </xdr:nvSpPr>
          <xdr:spPr>
            <a:xfrm>
              <a:off x="236220" y="106680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53FD95-CD17-4449-BA5C-84C5ABD221AF}"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37873</a:t>
              </a:fld>
              <a:endParaRPr lang="en-IN" sz="18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4" name="Rectangle: Rounded Corners 23">
              <a:extLst>
                <a:ext uri="{FF2B5EF4-FFF2-40B4-BE49-F238E27FC236}">
                  <a16:creationId xmlns:a16="http://schemas.microsoft.com/office/drawing/2014/main" id="{7E6C3C9D-2EAA-F10E-6BBD-84028BC297A7}"/>
                </a:ext>
              </a:extLst>
            </xdr:cNvPr>
            <xdr:cNvSpPr/>
          </xdr:nvSpPr>
          <xdr:spPr>
            <a:xfrm>
              <a:off x="266700" y="195834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panose="020F0502020204030203" pitchFamily="34" charset="0"/>
                  <a:ea typeface="LATO" panose="020F0502020204030203" pitchFamily="34" charset="0"/>
                  <a:cs typeface="LATO" panose="020F0502020204030203" pitchFamily="34" charset="0"/>
                </a:rPr>
                <a:t>YOY GROWTH</a:t>
              </a:r>
              <a:r>
                <a:rPr lang="en-IN" sz="1200" baseline="0">
                  <a:latin typeface="LATO" panose="020F0502020204030203" pitchFamily="34" charset="0"/>
                  <a:ea typeface="LATO" panose="020F0502020204030203" pitchFamily="34" charset="0"/>
                  <a:cs typeface="LATO" panose="020F0502020204030203" pitchFamily="34" charset="0"/>
                </a:rPr>
                <a:t> </a:t>
              </a:r>
              <a:endParaRPr lang="en-IN" sz="1200">
                <a:latin typeface="LATO" panose="020F0502020204030203" pitchFamily="34" charset="0"/>
                <a:ea typeface="LATO" panose="020F0502020204030203" pitchFamily="34" charset="0"/>
                <a:cs typeface="LATO" panose="020F0502020204030203" pitchFamily="34" charset="0"/>
              </a:endParaRPr>
            </a:p>
          </xdr:txBody>
        </xdr:sp>
      </xdr:grpSp>
      <xdr:grpSp>
        <xdr:nvGrpSpPr>
          <xdr:cNvPr id="15" name="Group 14">
            <a:extLst>
              <a:ext uri="{FF2B5EF4-FFF2-40B4-BE49-F238E27FC236}">
                <a16:creationId xmlns:a16="http://schemas.microsoft.com/office/drawing/2014/main" id="{1F00DF98-B3C6-45A9-A00A-67D2541E9510}"/>
              </a:ext>
            </a:extLst>
          </xdr:cNvPr>
          <xdr:cNvGrpSpPr/>
        </xdr:nvGrpSpPr>
        <xdr:grpSpPr>
          <a:xfrm>
            <a:off x="3009900" y="495300"/>
            <a:ext cx="2567940" cy="1912620"/>
            <a:chOff x="91440" y="487680"/>
            <a:chExt cx="2567940" cy="1912620"/>
          </a:xfrm>
        </xdr:grpSpPr>
        <xdr:sp macro="" textlink="">
          <xdr:nvSpPr>
            <xdr:cNvPr id="16" name="Rectangle: Rounded Corners 15">
              <a:extLst>
                <a:ext uri="{FF2B5EF4-FFF2-40B4-BE49-F238E27FC236}">
                  <a16:creationId xmlns:a16="http://schemas.microsoft.com/office/drawing/2014/main" id="{6F46E779-B8A0-33B8-5FD1-6EA1509A7A62}"/>
                </a:ext>
              </a:extLst>
            </xdr:cNvPr>
            <xdr:cNvSpPr/>
          </xdr:nvSpPr>
          <xdr:spPr>
            <a:xfrm>
              <a:off x="99060" y="487680"/>
              <a:ext cx="2545080" cy="4572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PROFIT</a:t>
              </a:r>
              <a:endParaRPr lang="en-IN" sz="11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17" name="Rectangle: Rounded Corners 16">
              <a:extLst>
                <a:ext uri="{FF2B5EF4-FFF2-40B4-BE49-F238E27FC236}">
                  <a16:creationId xmlns:a16="http://schemas.microsoft.com/office/drawing/2014/main" id="{C38F2C88-8BC5-AF84-AB7B-0B7206D1F191}"/>
                </a:ext>
              </a:extLst>
            </xdr:cNvPr>
            <xdr:cNvSpPr/>
          </xdr:nvSpPr>
          <xdr:spPr>
            <a:xfrm>
              <a:off x="91440" y="990600"/>
              <a:ext cx="2567940" cy="1409700"/>
            </a:xfrm>
            <a:prstGeom prst="roundRect">
              <a:avLst>
                <a:gd name="adj" fmla="val 10181"/>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E17">
          <xdr:nvSpPr>
            <xdr:cNvPr id="18" name="Rectangle: Rounded Corners 17">
              <a:extLst>
                <a:ext uri="{FF2B5EF4-FFF2-40B4-BE49-F238E27FC236}">
                  <a16:creationId xmlns:a16="http://schemas.microsoft.com/office/drawing/2014/main" id="{C28C0E52-A743-9CD2-7ADF-EC7D06BB2134}"/>
                </a:ext>
              </a:extLst>
            </xdr:cNvPr>
            <xdr:cNvSpPr/>
          </xdr:nvSpPr>
          <xdr:spPr>
            <a:xfrm>
              <a:off x="236220" y="106680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285CFF-0271-459E-8BBE-AE807FFF30A6}"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$2,86,397.02 </a:t>
              </a:fld>
              <a:endParaRPr lang="en-IN" sz="18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9" name="Rectangle: Rounded Corners 18">
              <a:extLst>
                <a:ext uri="{FF2B5EF4-FFF2-40B4-BE49-F238E27FC236}">
                  <a16:creationId xmlns:a16="http://schemas.microsoft.com/office/drawing/2014/main" id="{1EADF6E3-D3BE-D99B-72FD-0B9B736F97B5}"/>
                </a:ext>
              </a:extLst>
            </xdr:cNvPr>
            <xdr:cNvSpPr/>
          </xdr:nvSpPr>
          <xdr:spPr>
            <a:xfrm>
              <a:off x="266700" y="195834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panose="020F0502020204030203" pitchFamily="34" charset="0"/>
                  <a:ea typeface="LATO" panose="020F0502020204030203" pitchFamily="34" charset="0"/>
                  <a:cs typeface="LATO" panose="020F0502020204030203" pitchFamily="34" charset="0"/>
                </a:rPr>
                <a:t>YOY GROWTH</a:t>
              </a:r>
              <a:r>
                <a:rPr lang="en-IN" sz="1200" baseline="0">
                  <a:latin typeface="LATO" panose="020F0502020204030203" pitchFamily="34" charset="0"/>
                  <a:ea typeface="LATO" panose="020F0502020204030203" pitchFamily="34" charset="0"/>
                  <a:cs typeface="LATO" panose="020F0502020204030203" pitchFamily="34" charset="0"/>
                </a:rPr>
                <a:t> </a:t>
              </a:r>
              <a:endParaRPr lang="en-IN" sz="1200">
                <a:latin typeface="LATO" panose="020F0502020204030203" pitchFamily="34" charset="0"/>
                <a:ea typeface="LATO" panose="020F0502020204030203" pitchFamily="34" charset="0"/>
                <a:cs typeface="LATO" panose="020F0502020204030203" pitchFamily="34" charset="0"/>
              </a:endParaRPr>
            </a:p>
          </xdr:txBody>
        </xdr:sp>
      </xdr:grpSp>
      <xdr:grpSp>
        <xdr:nvGrpSpPr>
          <xdr:cNvPr id="14" name="Group 13">
            <a:extLst>
              <a:ext uri="{FF2B5EF4-FFF2-40B4-BE49-F238E27FC236}">
                <a16:creationId xmlns:a16="http://schemas.microsoft.com/office/drawing/2014/main" id="{A130ACC8-CAF0-7193-E7A0-442B0D8A6D75}"/>
              </a:ext>
            </a:extLst>
          </xdr:cNvPr>
          <xdr:cNvGrpSpPr/>
        </xdr:nvGrpSpPr>
        <xdr:grpSpPr>
          <a:xfrm>
            <a:off x="129540" y="487680"/>
            <a:ext cx="2567940" cy="1912620"/>
            <a:chOff x="129540" y="487680"/>
            <a:chExt cx="2567940" cy="1912620"/>
          </a:xfrm>
        </xdr:grpSpPr>
        <xdr:sp macro="" textlink="">
          <xdr:nvSpPr>
            <xdr:cNvPr id="5" name="Rectangle: Rounded Corners 4">
              <a:extLst>
                <a:ext uri="{FF2B5EF4-FFF2-40B4-BE49-F238E27FC236}">
                  <a16:creationId xmlns:a16="http://schemas.microsoft.com/office/drawing/2014/main" id="{F10A63CF-360F-74D4-C24D-A4976C6DAF25}"/>
                </a:ext>
              </a:extLst>
            </xdr:cNvPr>
            <xdr:cNvSpPr/>
          </xdr:nvSpPr>
          <xdr:spPr>
            <a:xfrm>
              <a:off x="152400" y="487680"/>
              <a:ext cx="2491740" cy="4572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SALES</a:t>
              </a:r>
              <a:endParaRPr lang="en-IN" sz="11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6" name="Rectangle: Rounded Corners 5">
              <a:extLst>
                <a:ext uri="{FF2B5EF4-FFF2-40B4-BE49-F238E27FC236}">
                  <a16:creationId xmlns:a16="http://schemas.microsoft.com/office/drawing/2014/main" id="{AB15B822-2E60-9FC4-F074-6E1F4A4FA180}"/>
                </a:ext>
              </a:extLst>
            </xdr:cNvPr>
            <xdr:cNvSpPr/>
          </xdr:nvSpPr>
          <xdr:spPr>
            <a:xfrm>
              <a:off x="129540" y="990600"/>
              <a:ext cx="2567940" cy="1409700"/>
            </a:xfrm>
            <a:prstGeom prst="roundRect">
              <a:avLst>
                <a:gd name="adj" fmla="val 11262"/>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B17">
          <xdr:nvSpPr>
            <xdr:cNvPr id="7" name="Rectangle: Rounded Corners 6">
              <a:extLst>
                <a:ext uri="{FF2B5EF4-FFF2-40B4-BE49-F238E27FC236}">
                  <a16:creationId xmlns:a16="http://schemas.microsoft.com/office/drawing/2014/main" id="{155AC8B0-3E13-5784-CA6C-28B771D1E366}"/>
                </a:ext>
              </a:extLst>
            </xdr:cNvPr>
            <xdr:cNvSpPr/>
          </xdr:nvSpPr>
          <xdr:spPr>
            <a:xfrm>
              <a:off x="236220" y="106680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8467E1E-3E68-4400-AD1A-16524DCAE6CA}"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$22,97,200.86 </a:t>
              </a:fld>
              <a:endParaRPr lang="en-IN" sz="1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9" name="Rectangle: Rounded Corners 8">
              <a:extLst>
                <a:ext uri="{FF2B5EF4-FFF2-40B4-BE49-F238E27FC236}">
                  <a16:creationId xmlns:a16="http://schemas.microsoft.com/office/drawing/2014/main" id="{1AC70B45-F0B5-4FEA-81E3-49F23CDDBE00}"/>
                </a:ext>
              </a:extLst>
            </xdr:cNvPr>
            <xdr:cNvSpPr/>
          </xdr:nvSpPr>
          <xdr:spPr>
            <a:xfrm>
              <a:off x="266700" y="195834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panose="020F0502020204030203" pitchFamily="34" charset="0"/>
                  <a:ea typeface="LATO" panose="020F0502020204030203" pitchFamily="34" charset="0"/>
                  <a:cs typeface="LATO" panose="020F0502020204030203" pitchFamily="34" charset="0"/>
                </a:rPr>
                <a:t>YOY GROWTH</a:t>
              </a:r>
              <a:r>
                <a:rPr lang="en-IN" sz="1200" baseline="0">
                  <a:latin typeface="LATO" panose="020F0502020204030203" pitchFamily="34" charset="0"/>
                  <a:ea typeface="LATO" panose="020F0502020204030203" pitchFamily="34" charset="0"/>
                  <a:cs typeface="LATO" panose="020F0502020204030203" pitchFamily="34" charset="0"/>
                </a:rPr>
                <a:t> </a:t>
              </a:r>
              <a:endParaRPr lang="en-IN" sz="1200">
                <a:latin typeface="LATO" panose="020F0502020204030203" pitchFamily="34" charset="0"/>
                <a:ea typeface="LATO" panose="020F0502020204030203" pitchFamily="34" charset="0"/>
                <a:cs typeface="LATO" panose="020F0502020204030203" pitchFamily="34" charset="0"/>
              </a:endParaRPr>
            </a:p>
          </xdr:txBody>
        </xdr:sp>
      </xdr:grpSp>
      <xdr:grpSp>
        <xdr:nvGrpSpPr>
          <xdr:cNvPr id="25" name="Group 24">
            <a:extLst>
              <a:ext uri="{FF2B5EF4-FFF2-40B4-BE49-F238E27FC236}">
                <a16:creationId xmlns:a16="http://schemas.microsoft.com/office/drawing/2014/main" id="{71C3D382-3144-4D34-A5E9-ED7C55CDD2B1}"/>
              </a:ext>
            </a:extLst>
          </xdr:cNvPr>
          <xdr:cNvGrpSpPr/>
        </xdr:nvGrpSpPr>
        <xdr:grpSpPr>
          <a:xfrm>
            <a:off x="8862060" y="502920"/>
            <a:ext cx="2567940" cy="1920240"/>
            <a:chOff x="129540" y="480060"/>
            <a:chExt cx="2567940" cy="1920240"/>
          </a:xfrm>
        </xdr:grpSpPr>
        <xdr:sp macro="" textlink="">
          <xdr:nvSpPr>
            <xdr:cNvPr id="26" name="Rectangle: Rounded Corners 25">
              <a:extLst>
                <a:ext uri="{FF2B5EF4-FFF2-40B4-BE49-F238E27FC236}">
                  <a16:creationId xmlns:a16="http://schemas.microsoft.com/office/drawing/2014/main" id="{058FC49E-8C3D-C085-50F6-D7D4F76835AD}"/>
                </a:ext>
              </a:extLst>
            </xdr:cNvPr>
            <xdr:cNvSpPr/>
          </xdr:nvSpPr>
          <xdr:spPr>
            <a:xfrm>
              <a:off x="129540" y="480060"/>
              <a:ext cx="2545080" cy="4572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NO OF ORDERS</a:t>
              </a:r>
              <a:endParaRPr lang="en-IN" sz="11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27" name="Rectangle: Rounded Corners 26">
              <a:extLst>
                <a:ext uri="{FF2B5EF4-FFF2-40B4-BE49-F238E27FC236}">
                  <a16:creationId xmlns:a16="http://schemas.microsoft.com/office/drawing/2014/main" id="{4ACDFF30-5F58-54CF-C113-44C16058C7CE}"/>
                </a:ext>
              </a:extLst>
            </xdr:cNvPr>
            <xdr:cNvSpPr/>
          </xdr:nvSpPr>
          <xdr:spPr>
            <a:xfrm>
              <a:off x="129540" y="990600"/>
              <a:ext cx="2567940" cy="1409700"/>
            </a:xfrm>
            <a:prstGeom prst="roundRect">
              <a:avLst>
                <a:gd name="adj" fmla="val 8018"/>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K17">
          <xdr:nvSpPr>
            <xdr:cNvPr id="28" name="Rectangle: Rounded Corners 27">
              <a:extLst>
                <a:ext uri="{FF2B5EF4-FFF2-40B4-BE49-F238E27FC236}">
                  <a16:creationId xmlns:a16="http://schemas.microsoft.com/office/drawing/2014/main" id="{AFE30FC2-6CDD-9715-D91E-199E357886BA}"/>
                </a:ext>
              </a:extLst>
            </xdr:cNvPr>
            <xdr:cNvSpPr/>
          </xdr:nvSpPr>
          <xdr:spPr>
            <a:xfrm>
              <a:off x="236220" y="106680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B9DCBA-9D3F-4B0B-83B0-167B5B61BB66}"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9994</a:t>
              </a:fld>
              <a:endParaRPr lang="en-IN" sz="18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9" name="Rectangle: Rounded Corners 28">
              <a:extLst>
                <a:ext uri="{FF2B5EF4-FFF2-40B4-BE49-F238E27FC236}">
                  <a16:creationId xmlns:a16="http://schemas.microsoft.com/office/drawing/2014/main" id="{02704FFF-C875-5706-AAF9-9759BBDC284F}"/>
                </a:ext>
              </a:extLst>
            </xdr:cNvPr>
            <xdr:cNvSpPr/>
          </xdr:nvSpPr>
          <xdr:spPr>
            <a:xfrm>
              <a:off x="266700" y="195834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panose="020F0502020204030203" pitchFamily="34" charset="0"/>
                  <a:ea typeface="LATO" panose="020F0502020204030203" pitchFamily="34" charset="0"/>
                  <a:cs typeface="LATO" panose="020F0502020204030203" pitchFamily="34" charset="0"/>
                </a:rPr>
                <a:t>YOY GROWTH</a:t>
              </a:r>
              <a:r>
                <a:rPr lang="en-IN" sz="1200" baseline="0">
                  <a:latin typeface="LATO" panose="020F0502020204030203" pitchFamily="34" charset="0"/>
                  <a:ea typeface="LATO" panose="020F0502020204030203" pitchFamily="34" charset="0"/>
                  <a:cs typeface="LATO" panose="020F0502020204030203" pitchFamily="34" charset="0"/>
                </a:rPr>
                <a:t> </a:t>
              </a:r>
              <a:endParaRPr lang="en-IN" sz="1200">
                <a:latin typeface="LATO" panose="020F0502020204030203" pitchFamily="34" charset="0"/>
                <a:ea typeface="LATO" panose="020F0502020204030203" pitchFamily="34" charset="0"/>
                <a:cs typeface="LATO" panose="020F0502020204030203" pitchFamily="34" charset="0"/>
              </a:endParaRPr>
            </a:p>
          </xdr:txBody>
        </xdr:sp>
      </xdr:grpSp>
      <xdr:grpSp>
        <xdr:nvGrpSpPr>
          <xdr:cNvPr id="30" name="Group 29">
            <a:extLst>
              <a:ext uri="{FF2B5EF4-FFF2-40B4-BE49-F238E27FC236}">
                <a16:creationId xmlns:a16="http://schemas.microsoft.com/office/drawing/2014/main" id="{4F41A6C7-BA79-45AA-BD01-8C0F62025105}"/>
              </a:ext>
            </a:extLst>
          </xdr:cNvPr>
          <xdr:cNvGrpSpPr/>
        </xdr:nvGrpSpPr>
        <xdr:grpSpPr>
          <a:xfrm>
            <a:off x="11689080" y="495300"/>
            <a:ext cx="2598420" cy="1912620"/>
            <a:chOff x="99060" y="487680"/>
            <a:chExt cx="2598420" cy="1912620"/>
          </a:xfrm>
        </xdr:grpSpPr>
        <xdr:sp macro="" textlink="">
          <xdr:nvSpPr>
            <xdr:cNvPr id="31" name="Rectangle: Rounded Corners 30">
              <a:extLst>
                <a:ext uri="{FF2B5EF4-FFF2-40B4-BE49-F238E27FC236}">
                  <a16:creationId xmlns:a16="http://schemas.microsoft.com/office/drawing/2014/main" id="{CA73A5CE-1CCB-B1A3-BAEE-FD6030B8A76C}"/>
                </a:ext>
              </a:extLst>
            </xdr:cNvPr>
            <xdr:cNvSpPr/>
          </xdr:nvSpPr>
          <xdr:spPr>
            <a:xfrm>
              <a:off x="99060" y="487680"/>
              <a:ext cx="2567940" cy="4572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PROFIT MARGIN</a:t>
              </a:r>
              <a:endParaRPr lang="en-IN" sz="11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32" name="Rectangle: Rounded Corners 31">
              <a:extLst>
                <a:ext uri="{FF2B5EF4-FFF2-40B4-BE49-F238E27FC236}">
                  <a16:creationId xmlns:a16="http://schemas.microsoft.com/office/drawing/2014/main" id="{65858126-0652-DFD6-937F-44DE67BB69AC}"/>
                </a:ext>
              </a:extLst>
            </xdr:cNvPr>
            <xdr:cNvSpPr/>
          </xdr:nvSpPr>
          <xdr:spPr>
            <a:xfrm>
              <a:off x="129540" y="990600"/>
              <a:ext cx="2567940" cy="1409700"/>
            </a:xfrm>
            <a:prstGeom prst="roundRect">
              <a:avLst>
                <a:gd name="adj" fmla="val 8559"/>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N17">
          <xdr:nvSpPr>
            <xdr:cNvPr id="33" name="Rectangle: Rounded Corners 32">
              <a:extLst>
                <a:ext uri="{FF2B5EF4-FFF2-40B4-BE49-F238E27FC236}">
                  <a16:creationId xmlns:a16="http://schemas.microsoft.com/office/drawing/2014/main" id="{107F284F-4264-B3EE-5E19-0D2726F78BD3}"/>
                </a:ext>
              </a:extLst>
            </xdr:cNvPr>
            <xdr:cNvSpPr/>
          </xdr:nvSpPr>
          <xdr:spPr>
            <a:xfrm>
              <a:off x="236220" y="106680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61AE15-0000-4A2C-8A1D-9CF6DE3F5030}"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12.47%</a:t>
              </a:fld>
              <a:endParaRPr lang="en-IN" sz="18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4" name="Rectangle: Rounded Corners 33">
              <a:extLst>
                <a:ext uri="{FF2B5EF4-FFF2-40B4-BE49-F238E27FC236}">
                  <a16:creationId xmlns:a16="http://schemas.microsoft.com/office/drawing/2014/main" id="{001F78EA-EF18-66B8-C41E-6A95D8657918}"/>
                </a:ext>
              </a:extLst>
            </xdr:cNvPr>
            <xdr:cNvSpPr/>
          </xdr:nvSpPr>
          <xdr:spPr>
            <a:xfrm>
              <a:off x="266700" y="1958340"/>
              <a:ext cx="2293620" cy="29718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panose="020F0502020204030203" pitchFamily="34" charset="0"/>
                  <a:ea typeface="LATO" panose="020F0502020204030203" pitchFamily="34" charset="0"/>
                  <a:cs typeface="LATO" panose="020F0502020204030203" pitchFamily="34" charset="0"/>
                </a:rPr>
                <a:t>YOY GROWTH</a:t>
              </a:r>
              <a:r>
                <a:rPr lang="en-IN" sz="1200" baseline="0">
                  <a:latin typeface="LATO" panose="020F0502020204030203" pitchFamily="34" charset="0"/>
                  <a:ea typeface="LATO" panose="020F0502020204030203" pitchFamily="34" charset="0"/>
                  <a:cs typeface="LATO" panose="020F0502020204030203" pitchFamily="34" charset="0"/>
                </a:rPr>
                <a:t> </a:t>
              </a:r>
              <a:endParaRPr lang="en-IN" sz="1200">
                <a:latin typeface="LATO" panose="020F0502020204030203" pitchFamily="34" charset="0"/>
                <a:ea typeface="LATO" panose="020F0502020204030203" pitchFamily="34" charset="0"/>
                <a:cs typeface="LATO" panose="020F0502020204030203" pitchFamily="34" charset="0"/>
              </a:endParaRPr>
            </a:p>
          </xdr:txBody>
        </xdr:sp>
      </xdr:grpSp>
    </xdr:grpSp>
    <xdr:clientData/>
  </xdr:twoCellAnchor>
  <xdr:twoCellAnchor>
    <xdr:from>
      <xdr:col>0</xdr:col>
      <xdr:colOff>7620</xdr:colOff>
      <xdr:row>0</xdr:row>
      <xdr:rowOff>30480</xdr:rowOff>
    </xdr:from>
    <xdr:to>
      <xdr:col>24</xdr:col>
      <xdr:colOff>198120</xdr:colOff>
      <xdr:row>2</xdr:row>
      <xdr:rowOff>68580</xdr:rowOff>
    </xdr:to>
    <xdr:sp macro="" textlink="">
      <xdr:nvSpPr>
        <xdr:cNvPr id="4" name="Rectangle: Rounded Corners 3">
          <a:extLst>
            <a:ext uri="{FF2B5EF4-FFF2-40B4-BE49-F238E27FC236}">
              <a16:creationId xmlns:a16="http://schemas.microsoft.com/office/drawing/2014/main" id="{CA4ABF0E-8D7B-0261-4577-11CAE6F6B138}"/>
            </a:ext>
          </a:extLst>
        </xdr:cNvPr>
        <xdr:cNvSpPr/>
      </xdr:nvSpPr>
      <xdr:spPr>
        <a:xfrm>
          <a:off x="7620" y="30480"/>
          <a:ext cx="14820900" cy="40386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2</xdr:col>
          <xdr:colOff>352885</xdr:colOff>
          <xdr:row>10</xdr:row>
          <xdr:rowOff>144780</xdr:rowOff>
        </xdr:from>
        <xdr:to>
          <xdr:col>3</xdr:col>
          <xdr:colOff>548640</xdr:colOff>
          <xdr:row>12</xdr:row>
          <xdr:rowOff>68580</xdr:rowOff>
        </xdr:to>
        <xdr:pic>
          <xdr:nvPicPr>
            <xdr:cNvPr id="13" name="Picture 12">
              <a:extLst>
                <a:ext uri="{FF2B5EF4-FFF2-40B4-BE49-F238E27FC236}">
                  <a16:creationId xmlns:a16="http://schemas.microsoft.com/office/drawing/2014/main" id="{ED414AAA-83B1-9AFE-92C1-F340213E457E}"/>
                </a:ext>
              </a:extLst>
            </xdr:cNvPr>
            <xdr:cNvPicPr>
              <a:picLocks noChangeAspect="1" noChangeArrowheads="1"/>
              <a:extLst>
                <a:ext uri="{84589F7E-364E-4C9E-8A38-B11213B215E9}">
                  <a14:cameraTool cellRange="'KPI YOY'!$H$9" spid="_x0000_s10277"/>
                </a:ext>
              </a:extLst>
            </xdr:cNvPicPr>
          </xdr:nvPicPr>
          <xdr:blipFill>
            <a:blip xmlns:r="http://schemas.openxmlformats.org/officeDocument/2006/relationships" r:embed="rId1"/>
            <a:srcRect/>
            <a:stretch>
              <a:fillRect/>
            </a:stretch>
          </xdr:blipFill>
          <xdr:spPr bwMode="auto">
            <a:xfrm>
              <a:off x="1572085" y="1973580"/>
              <a:ext cx="805355" cy="2895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220980</xdr:colOff>
      <xdr:row>7</xdr:row>
      <xdr:rowOff>160020</xdr:rowOff>
    </xdr:from>
    <xdr:to>
      <xdr:col>8</xdr:col>
      <xdr:colOff>518160</xdr:colOff>
      <xdr:row>10</xdr:row>
      <xdr:rowOff>22860</xdr:rowOff>
    </xdr:to>
    <xdr:graphicFrame macro="">
      <xdr:nvGraphicFramePr>
        <xdr:cNvPr id="35" name="Chart 34">
          <a:extLst>
            <a:ext uri="{FF2B5EF4-FFF2-40B4-BE49-F238E27FC236}">
              <a16:creationId xmlns:a16="http://schemas.microsoft.com/office/drawing/2014/main" id="{BF9BEF88-77D7-4FD3-99E2-21F071681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7</xdr:row>
      <xdr:rowOff>137160</xdr:rowOff>
    </xdr:from>
    <xdr:to>
      <xdr:col>13</xdr:col>
      <xdr:colOff>228600</xdr:colOff>
      <xdr:row>10</xdr:row>
      <xdr:rowOff>15240</xdr:rowOff>
    </xdr:to>
    <xdr:graphicFrame macro="">
      <xdr:nvGraphicFramePr>
        <xdr:cNvPr id="36" name="Chart 35">
          <a:extLst>
            <a:ext uri="{FF2B5EF4-FFF2-40B4-BE49-F238E27FC236}">
              <a16:creationId xmlns:a16="http://schemas.microsoft.com/office/drawing/2014/main" id="{BA925BFD-00A2-4810-9ADE-B31643880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502920</xdr:colOff>
      <xdr:row>7</xdr:row>
      <xdr:rowOff>144780</xdr:rowOff>
    </xdr:from>
    <xdr:to>
      <xdr:col>18</xdr:col>
      <xdr:colOff>182880</xdr:colOff>
      <xdr:row>10</xdr:row>
      <xdr:rowOff>45720</xdr:rowOff>
    </xdr:to>
    <xdr:graphicFrame macro="">
      <xdr:nvGraphicFramePr>
        <xdr:cNvPr id="37" name="Chart 36">
          <a:extLst>
            <a:ext uri="{FF2B5EF4-FFF2-40B4-BE49-F238E27FC236}">
              <a16:creationId xmlns:a16="http://schemas.microsoft.com/office/drawing/2014/main" id="{341212E6-9A3B-4E1F-837F-8195493F3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312420</xdr:colOff>
      <xdr:row>7</xdr:row>
      <xdr:rowOff>137160</xdr:rowOff>
    </xdr:from>
    <xdr:to>
      <xdr:col>22</xdr:col>
      <xdr:colOff>579120</xdr:colOff>
      <xdr:row>10</xdr:row>
      <xdr:rowOff>83820</xdr:rowOff>
    </xdr:to>
    <xdr:graphicFrame macro="">
      <xdr:nvGraphicFramePr>
        <xdr:cNvPr id="38" name="Chart 37">
          <a:extLst>
            <a:ext uri="{FF2B5EF4-FFF2-40B4-BE49-F238E27FC236}">
              <a16:creationId xmlns:a16="http://schemas.microsoft.com/office/drawing/2014/main" id="{8E840A9D-C966-47E0-990B-13250EB2F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281939</xdr:colOff>
          <xdr:row>10</xdr:row>
          <xdr:rowOff>137160</xdr:rowOff>
        </xdr:from>
        <xdr:to>
          <xdr:col>8</xdr:col>
          <xdr:colOff>520931</xdr:colOff>
          <xdr:row>12</xdr:row>
          <xdr:rowOff>76200</xdr:rowOff>
        </xdr:to>
        <xdr:pic>
          <xdr:nvPicPr>
            <xdr:cNvPr id="40" name="Picture 39">
              <a:extLst>
                <a:ext uri="{FF2B5EF4-FFF2-40B4-BE49-F238E27FC236}">
                  <a16:creationId xmlns:a16="http://schemas.microsoft.com/office/drawing/2014/main" id="{E2003825-24B1-3D7C-A2E5-9C2F63AEF5A7}"/>
                </a:ext>
              </a:extLst>
            </xdr:cNvPr>
            <xdr:cNvPicPr>
              <a:picLocks noChangeAspect="1" noChangeArrowheads="1"/>
              <a:extLst>
                <a:ext uri="{84589F7E-364E-4C9E-8A38-B11213B215E9}">
                  <a14:cameraTool cellRange="'KPI YOY'!$I$9" spid="_x0000_s10278"/>
                </a:ext>
              </a:extLst>
            </xdr:cNvPicPr>
          </xdr:nvPicPr>
          <xdr:blipFill>
            <a:blip xmlns:r="http://schemas.openxmlformats.org/officeDocument/2006/relationships" r:embed="rId6"/>
            <a:srcRect/>
            <a:stretch>
              <a:fillRect/>
            </a:stretch>
          </xdr:blipFill>
          <xdr:spPr bwMode="auto">
            <a:xfrm>
              <a:off x="4549139" y="1965960"/>
              <a:ext cx="848592" cy="304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60959</xdr:colOff>
          <xdr:row>10</xdr:row>
          <xdr:rowOff>129540</xdr:rowOff>
        </xdr:from>
        <xdr:to>
          <xdr:col>13</xdr:col>
          <xdr:colOff>358140</xdr:colOff>
          <xdr:row>12</xdr:row>
          <xdr:rowOff>68580</xdr:rowOff>
        </xdr:to>
        <xdr:pic>
          <xdr:nvPicPr>
            <xdr:cNvPr id="42" name="Picture 41">
              <a:extLst>
                <a:ext uri="{FF2B5EF4-FFF2-40B4-BE49-F238E27FC236}">
                  <a16:creationId xmlns:a16="http://schemas.microsoft.com/office/drawing/2014/main" id="{FB8FFB39-B61D-AB0D-FA16-93FACE41A65A}"/>
                </a:ext>
              </a:extLst>
            </xdr:cNvPr>
            <xdr:cNvPicPr>
              <a:picLocks noChangeAspect="1" noChangeArrowheads="1"/>
              <a:extLst>
                <a:ext uri="{84589F7E-364E-4C9E-8A38-B11213B215E9}">
                  <a14:cameraTool cellRange="'KPI YOY'!$J$9" spid="_x0000_s10279"/>
                </a:ext>
              </a:extLst>
            </xdr:cNvPicPr>
          </xdr:nvPicPr>
          <xdr:blipFill>
            <a:blip xmlns:r="http://schemas.openxmlformats.org/officeDocument/2006/relationships" r:embed="rId7"/>
            <a:srcRect/>
            <a:stretch>
              <a:fillRect/>
            </a:stretch>
          </xdr:blipFill>
          <xdr:spPr bwMode="auto">
            <a:xfrm>
              <a:off x="7376159" y="1958340"/>
              <a:ext cx="906781" cy="304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548639</xdr:colOff>
          <xdr:row>10</xdr:row>
          <xdr:rowOff>152400</xdr:rowOff>
        </xdr:from>
        <xdr:to>
          <xdr:col>18</xdr:col>
          <xdr:colOff>142940</xdr:colOff>
          <xdr:row>12</xdr:row>
          <xdr:rowOff>99060</xdr:rowOff>
        </xdr:to>
        <xdr:pic>
          <xdr:nvPicPr>
            <xdr:cNvPr id="44" name="Picture 43">
              <a:extLst>
                <a:ext uri="{FF2B5EF4-FFF2-40B4-BE49-F238E27FC236}">
                  <a16:creationId xmlns:a16="http://schemas.microsoft.com/office/drawing/2014/main" id="{03CCEC57-8D0D-4919-62EB-F826B18F97EA}"/>
                </a:ext>
              </a:extLst>
            </xdr:cNvPr>
            <xdr:cNvPicPr>
              <a:picLocks noChangeAspect="1" noChangeArrowheads="1"/>
              <a:extLst>
                <a:ext uri="{84589F7E-364E-4C9E-8A38-B11213B215E9}">
                  <a14:cameraTool cellRange="'KPI YOY'!$K$9" spid="_x0000_s10280"/>
                </a:ext>
              </a:extLst>
            </xdr:cNvPicPr>
          </xdr:nvPicPr>
          <xdr:blipFill>
            <a:blip xmlns:r="http://schemas.openxmlformats.org/officeDocument/2006/relationships" r:embed="rId8"/>
            <a:srcRect/>
            <a:stretch>
              <a:fillRect/>
            </a:stretch>
          </xdr:blipFill>
          <xdr:spPr bwMode="auto">
            <a:xfrm>
              <a:off x="10302239" y="1981200"/>
              <a:ext cx="813501" cy="3124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274320</xdr:colOff>
      <xdr:row>7</xdr:row>
      <xdr:rowOff>137160</xdr:rowOff>
    </xdr:from>
    <xdr:to>
      <xdr:col>4</xdr:col>
      <xdr:colOff>121920</xdr:colOff>
      <xdr:row>10</xdr:row>
      <xdr:rowOff>0</xdr:rowOff>
    </xdr:to>
    <xdr:graphicFrame macro="">
      <xdr:nvGraphicFramePr>
        <xdr:cNvPr id="46" name="Chart 45">
          <a:extLst>
            <a:ext uri="{FF2B5EF4-FFF2-40B4-BE49-F238E27FC236}">
              <a16:creationId xmlns:a16="http://schemas.microsoft.com/office/drawing/2014/main" id="{1C185846-A934-4DDF-A865-A8FFFC31E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396240</xdr:colOff>
          <xdr:row>10</xdr:row>
          <xdr:rowOff>129540</xdr:rowOff>
        </xdr:from>
        <xdr:to>
          <xdr:col>22</xdr:col>
          <xdr:colOff>582536</xdr:colOff>
          <xdr:row>12</xdr:row>
          <xdr:rowOff>76200</xdr:rowOff>
        </xdr:to>
        <xdr:pic>
          <xdr:nvPicPr>
            <xdr:cNvPr id="48" name="Picture 47">
              <a:extLst>
                <a:ext uri="{FF2B5EF4-FFF2-40B4-BE49-F238E27FC236}">
                  <a16:creationId xmlns:a16="http://schemas.microsoft.com/office/drawing/2014/main" id="{A41A6769-40B7-458A-52FB-BD6F04EBA175}"/>
                </a:ext>
              </a:extLst>
            </xdr:cNvPr>
            <xdr:cNvPicPr>
              <a:picLocks noChangeAspect="1" noChangeArrowheads="1"/>
              <a:extLst>
                <a:ext uri="{84589F7E-364E-4C9E-8A38-B11213B215E9}">
                  <a14:cameraTool cellRange="'KPI YOY'!$L$9" spid="_x0000_s10281"/>
                </a:ext>
              </a:extLst>
            </xdr:cNvPicPr>
          </xdr:nvPicPr>
          <xdr:blipFill>
            <a:blip xmlns:r="http://schemas.openxmlformats.org/officeDocument/2006/relationships" r:embed="rId10"/>
            <a:srcRect/>
            <a:stretch>
              <a:fillRect/>
            </a:stretch>
          </xdr:blipFill>
          <xdr:spPr bwMode="auto">
            <a:xfrm>
              <a:off x="13197840" y="1958340"/>
              <a:ext cx="795896" cy="3124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182880</xdr:colOff>
      <xdr:row>13</xdr:row>
      <xdr:rowOff>129540</xdr:rowOff>
    </xdr:from>
    <xdr:to>
      <xdr:col>9</xdr:col>
      <xdr:colOff>198120</xdr:colOff>
      <xdr:row>27</xdr:row>
      <xdr:rowOff>160020</xdr:rowOff>
    </xdr:to>
    <xdr:sp macro="" textlink="">
      <xdr:nvSpPr>
        <xdr:cNvPr id="50" name="Rectangle: Rounded Corners 49">
          <a:extLst>
            <a:ext uri="{FF2B5EF4-FFF2-40B4-BE49-F238E27FC236}">
              <a16:creationId xmlns:a16="http://schemas.microsoft.com/office/drawing/2014/main" id="{3E2DA754-55C5-5A3D-1938-6C83F6EBA656}"/>
            </a:ext>
          </a:extLst>
        </xdr:cNvPr>
        <xdr:cNvSpPr/>
      </xdr:nvSpPr>
      <xdr:spPr>
        <a:xfrm>
          <a:off x="182880" y="2506980"/>
          <a:ext cx="5501640" cy="2621280"/>
        </a:xfrm>
        <a:prstGeom prst="roundRect">
          <a:avLst>
            <a:gd name="adj" fmla="val 9400"/>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297180</xdr:colOff>
      <xdr:row>14</xdr:row>
      <xdr:rowOff>22860</xdr:rowOff>
    </xdr:from>
    <xdr:to>
      <xdr:col>5</xdr:col>
      <xdr:colOff>320040</xdr:colOff>
      <xdr:row>16</xdr:row>
      <xdr:rowOff>0</xdr:rowOff>
    </xdr:to>
    <xdr:sp macro="" textlink="">
      <xdr:nvSpPr>
        <xdr:cNvPr id="51" name="Rectangle: Rounded Corners 50">
          <a:extLst>
            <a:ext uri="{FF2B5EF4-FFF2-40B4-BE49-F238E27FC236}">
              <a16:creationId xmlns:a16="http://schemas.microsoft.com/office/drawing/2014/main" id="{45F4A453-D68F-5E53-98AE-247181902087}"/>
            </a:ext>
          </a:extLst>
        </xdr:cNvPr>
        <xdr:cNvSpPr/>
      </xdr:nvSpPr>
      <xdr:spPr>
        <a:xfrm>
          <a:off x="297180" y="2583180"/>
          <a:ext cx="3070860" cy="3429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LATO" panose="020F0502020204030203" pitchFamily="34" charset="0"/>
              <a:ea typeface="LATO" panose="020F0502020204030203" pitchFamily="34" charset="0"/>
              <a:cs typeface="LATO" panose="020F0502020204030203" pitchFamily="34" charset="0"/>
            </a:rPr>
            <a:t>SALES AND PROFIT ANALYSIS</a:t>
          </a:r>
        </a:p>
      </xdr:txBody>
    </xdr:sp>
    <xdr:clientData/>
  </xdr:twoCellAnchor>
  <xdr:twoCellAnchor>
    <xdr:from>
      <xdr:col>9</xdr:col>
      <xdr:colOff>327660</xdr:colOff>
      <xdr:row>13</xdr:row>
      <xdr:rowOff>114300</xdr:rowOff>
    </xdr:from>
    <xdr:to>
      <xdr:col>16</xdr:col>
      <xdr:colOff>281940</xdr:colOff>
      <xdr:row>27</xdr:row>
      <xdr:rowOff>144780</xdr:rowOff>
    </xdr:to>
    <xdr:sp macro="" textlink="">
      <xdr:nvSpPr>
        <xdr:cNvPr id="53" name="Rectangle: Rounded Corners 52">
          <a:extLst>
            <a:ext uri="{FF2B5EF4-FFF2-40B4-BE49-F238E27FC236}">
              <a16:creationId xmlns:a16="http://schemas.microsoft.com/office/drawing/2014/main" id="{3726F9DD-D773-4CFC-AC51-761C68166BBE}"/>
            </a:ext>
          </a:extLst>
        </xdr:cNvPr>
        <xdr:cNvSpPr/>
      </xdr:nvSpPr>
      <xdr:spPr>
        <a:xfrm>
          <a:off x="5814060" y="2491740"/>
          <a:ext cx="4221480" cy="2621280"/>
        </a:xfrm>
        <a:prstGeom prst="roundRect">
          <a:avLst>
            <a:gd name="adj" fmla="val 9400"/>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441960</xdr:colOff>
      <xdr:row>14</xdr:row>
      <xdr:rowOff>15240</xdr:rowOff>
    </xdr:from>
    <xdr:to>
      <xdr:col>13</xdr:col>
      <xdr:colOff>201508</xdr:colOff>
      <xdr:row>15</xdr:row>
      <xdr:rowOff>175260</xdr:rowOff>
    </xdr:to>
    <xdr:sp macro="" textlink="">
      <xdr:nvSpPr>
        <xdr:cNvPr id="54" name="Rectangle: Rounded Corners 53">
          <a:extLst>
            <a:ext uri="{FF2B5EF4-FFF2-40B4-BE49-F238E27FC236}">
              <a16:creationId xmlns:a16="http://schemas.microsoft.com/office/drawing/2014/main" id="{211B6B54-3D00-4DFC-B28D-3653D5EFD597}"/>
            </a:ext>
          </a:extLst>
        </xdr:cNvPr>
        <xdr:cNvSpPr/>
      </xdr:nvSpPr>
      <xdr:spPr>
        <a:xfrm>
          <a:off x="5928360" y="2575560"/>
          <a:ext cx="2197948" cy="3429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LATO" panose="020F0502020204030203" pitchFamily="34" charset="0"/>
              <a:ea typeface="LATO" panose="020F0502020204030203" pitchFamily="34" charset="0"/>
              <a:cs typeface="LATO" panose="020F0502020204030203" pitchFamily="34" charset="0"/>
            </a:rPr>
            <a:t>CATEGORY WISE PROFIT</a:t>
          </a:r>
        </a:p>
      </xdr:txBody>
    </xdr:sp>
    <xdr:clientData/>
  </xdr:twoCellAnchor>
  <xdr:twoCellAnchor>
    <xdr:from>
      <xdr:col>16</xdr:col>
      <xdr:colOff>373380</xdr:colOff>
      <xdr:row>13</xdr:row>
      <xdr:rowOff>121920</xdr:rowOff>
    </xdr:from>
    <xdr:to>
      <xdr:col>23</xdr:col>
      <xdr:colOff>312420</xdr:colOff>
      <xdr:row>27</xdr:row>
      <xdr:rowOff>152400</xdr:rowOff>
    </xdr:to>
    <xdr:sp macro="" textlink="">
      <xdr:nvSpPr>
        <xdr:cNvPr id="55" name="Rectangle: Rounded Corners 54">
          <a:extLst>
            <a:ext uri="{FF2B5EF4-FFF2-40B4-BE49-F238E27FC236}">
              <a16:creationId xmlns:a16="http://schemas.microsoft.com/office/drawing/2014/main" id="{C1F0B207-51F5-4220-8E7D-8BB3A259DAF2}"/>
            </a:ext>
          </a:extLst>
        </xdr:cNvPr>
        <xdr:cNvSpPr/>
      </xdr:nvSpPr>
      <xdr:spPr>
        <a:xfrm>
          <a:off x="10126980" y="2499360"/>
          <a:ext cx="4206240" cy="2621280"/>
        </a:xfrm>
        <a:prstGeom prst="roundRect">
          <a:avLst>
            <a:gd name="adj" fmla="val 9400"/>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69835</xdr:colOff>
      <xdr:row>14</xdr:row>
      <xdr:rowOff>22860</xdr:rowOff>
    </xdr:from>
    <xdr:to>
      <xdr:col>21</xdr:col>
      <xdr:colOff>297180</xdr:colOff>
      <xdr:row>16</xdr:row>
      <xdr:rowOff>0</xdr:rowOff>
    </xdr:to>
    <xdr:sp macro="" textlink="">
      <xdr:nvSpPr>
        <xdr:cNvPr id="56" name="Rectangle: Rounded Corners 55">
          <a:extLst>
            <a:ext uri="{FF2B5EF4-FFF2-40B4-BE49-F238E27FC236}">
              <a16:creationId xmlns:a16="http://schemas.microsoft.com/office/drawing/2014/main" id="{61F97004-DFAC-4181-80C1-2AC075E36A3F}"/>
            </a:ext>
          </a:extLst>
        </xdr:cNvPr>
        <xdr:cNvSpPr/>
      </xdr:nvSpPr>
      <xdr:spPr>
        <a:xfrm>
          <a:off x="10433035" y="2583180"/>
          <a:ext cx="2665745" cy="3429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b="1">
              <a:solidFill>
                <a:schemeClr val="lt1"/>
              </a:solidFill>
              <a:effectLst/>
              <a:latin typeface="LATO" panose="020F0502020204030203" pitchFamily="34" charset="0"/>
              <a:ea typeface="LATO" panose="020F0502020204030203" pitchFamily="34" charset="0"/>
              <a:cs typeface="LATO" panose="020F0502020204030203" pitchFamily="34" charset="0"/>
            </a:rPr>
            <a:t>CATEGORY WISE SALES SHARE</a:t>
          </a:r>
          <a:r>
            <a:rPr lang="en-IN" sz="1200" b="1" baseline="0">
              <a:solidFill>
                <a:schemeClr val="lt1"/>
              </a:solidFill>
              <a:effectLst/>
              <a:latin typeface="LATO" panose="020F0502020204030203" pitchFamily="34" charset="0"/>
              <a:ea typeface="LATO" panose="020F0502020204030203" pitchFamily="34" charset="0"/>
              <a:cs typeface="LATO" panose="020F0502020204030203" pitchFamily="34" charset="0"/>
            </a:rPr>
            <a:t> %</a:t>
          </a:r>
          <a:endParaRPr lang="en-IN" sz="1200" b="1">
            <a:effectLst/>
            <a:latin typeface="LATO" panose="020F0502020204030203" pitchFamily="34" charset="0"/>
            <a:ea typeface="LATO" panose="020F0502020204030203" pitchFamily="34" charset="0"/>
            <a:cs typeface="LATO" panose="020F0502020204030203" pitchFamily="34" charset="0"/>
          </a:endParaRPr>
        </a:p>
        <a:p>
          <a:pPr algn="l"/>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213360</xdr:colOff>
      <xdr:row>28</xdr:row>
      <xdr:rowOff>76200</xdr:rowOff>
    </xdr:from>
    <xdr:to>
      <xdr:col>9</xdr:col>
      <xdr:colOff>228600</xdr:colOff>
      <xdr:row>42</xdr:row>
      <xdr:rowOff>137160</xdr:rowOff>
    </xdr:to>
    <xdr:sp macro="" textlink="">
      <xdr:nvSpPr>
        <xdr:cNvPr id="58" name="Rectangle: Rounded Corners 57">
          <a:extLst>
            <a:ext uri="{FF2B5EF4-FFF2-40B4-BE49-F238E27FC236}">
              <a16:creationId xmlns:a16="http://schemas.microsoft.com/office/drawing/2014/main" id="{515014E5-F687-41AD-AB31-24303447058A}"/>
            </a:ext>
          </a:extLst>
        </xdr:cNvPr>
        <xdr:cNvSpPr/>
      </xdr:nvSpPr>
      <xdr:spPr>
        <a:xfrm>
          <a:off x="213360" y="5227320"/>
          <a:ext cx="5501640" cy="2621280"/>
        </a:xfrm>
        <a:prstGeom prst="roundRect">
          <a:avLst>
            <a:gd name="adj" fmla="val 9400"/>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327660</xdr:colOff>
      <xdr:row>28</xdr:row>
      <xdr:rowOff>152400</xdr:rowOff>
    </xdr:from>
    <xdr:to>
      <xdr:col>5</xdr:col>
      <xdr:colOff>350520</xdr:colOff>
      <xdr:row>30</xdr:row>
      <xdr:rowOff>129540</xdr:rowOff>
    </xdr:to>
    <xdr:sp macro="" textlink="">
      <xdr:nvSpPr>
        <xdr:cNvPr id="59" name="Rectangle: Rounded Corners 58">
          <a:extLst>
            <a:ext uri="{FF2B5EF4-FFF2-40B4-BE49-F238E27FC236}">
              <a16:creationId xmlns:a16="http://schemas.microsoft.com/office/drawing/2014/main" id="{1FF83A25-D2C7-41FF-A12C-2D290A92043D}"/>
            </a:ext>
          </a:extLst>
        </xdr:cNvPr>
        <xdr:cNvSpPr/>
      </xdr:nvSpPr>
      <xdr:spPr>
        <a:xfrm>
          <a:off x="327660" y="5303520"/>
          <a:ext cx="3070860" cy="3429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LATO" panose="020F0502020204030203" pitchFamily="34" charset="0"/>
              <a:ea typeface="LATO" panose="020F0502020204030203" pitchFamily="34" charset="0"/>
              <a:cs typeface="LATO" panose="020F0502020204030203" pitchFamily="34" charset="0"/>
            </a:rPr>
            <a:t>SALES BY STATE</a:t>
          </a:r>
        </a:p>
      </xdr:txBody>
    </xdr:sp>
    <xdr:clientData/>
  </xdr:twoCellAnchor>
  <xdr:twoCellAnchor>
    <xdr:from>
      <xdr:col>9</xdr:col>
      <xdr:colOff>358140</xdr:colOff>
      <xdr:row>28</xdr:row>
      <xdr:rowOff>83820</xdr:rowOff>
    </xdr:from>
    <xdr:to>
      <xdr:col>16</xdr:col>
      <xdr:colOff>312420</xdr:colOff>
      <xdr:row>42</xdr:row>
      <xdr:rowOff>144780</xdr:rowOff>
    </xdr:to>
    <xdr:sp macro="" textlink="">
      <xdr:nvSpPr>
        <xdr:cNvPr id="60" name="Rectangle: Rounded Corners 59">
          <a:extLst>
            <a:ext uri="{FF2B5EF4-FFF2-40B4-BE49-F238E27FC236}">
              <a16:creationId xmlns:a16="http://schemas.microsoft.com/office/drawing/2014/main" id="{89497C67-2AD4-4C67-B8A5-57909D56D388}"/>
            </a:ext>
          </a:extLst>
        </xdr:cNvPr>
        <xdr:cNvSpPr/>
      </xdr:nvSpPr>
      <xdr:spPr>
        <a:xfrm>
          <a:off x="5844540" y="5234940"/>
          <a:ext cx="4221480" cy="2621280"/>
        </a:xfrm>
        <a:prstGeom prst="roundRect">
          <a:avLst>
            <a:gd name="adj" fmla="val 9400"/>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472440</xdr:colOff>
      <xdr:row>28</xdr:row>
      <xdr:rowOff>167640</xdr:rowOff>
    </xdr:from>
    <xdr:to>
      <xdr:col>13</xdr:col>
      <xdr:colOff>231988</xdr:colOff>
      <xdr:row>30</xdr:row>
      <xdr:rowOff>144780</xdr:rowOff>
    </xdr:to>
    <xdr:sp macro="" textlink="">
      <xdr:nvSpPr>
        <xdr:cNvPr id="61" name="Rectangle: Rounded Corners 60">
          <a:extLst>
            <a:ext uri="{FF2B5EF4-FFF2-40B4-BE49-F238E27FC236}">
              <a16:creationId xmlns:a16="http://schemas.microsoft.com/office/drawing/2014/main" id="{D36DBC02-49DC-45C0-A2D1-080134651FAD}"/>
            </a:ext>
          </a:extLst>
        </xdr:cNvPr>
        <xdr:cNvSpPr/>
      </xdr:nvSpPr>
      <xdr:spPr>
        <a:xfrm>
          <a:off x="5958840" y="5318760"/>
          <a:ext cx="2197948" cy="3429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LATO" panose="020F0502020204030203" pitchFamily="34" charset="0"/>
              <a:ea typeface="LATO" panose="020F0502020204030203" pitchFamily="34" charset="0"/>
              <a:cs typeface="LATO" panose="020F0502020204030203" pitchFamily="34" charset="0"/>
            </a:rPr>
            <a:t>TOP 5 SUB-CATEGORIES</a:t>
          </a:r>
        </a:p>
      </xdr:txBody>
    </xdr:sp>
    <xdr:clientData/>
  </xdr:twoCellAnchor>
  <xdr:twoCellAnchor>
    <xdr:from>
      <xdr:col>16</xdr:col>
      <xdr:colOff>381000</xdr:colOff>
      <xdr:row>28</xdr:row>
      <xdr:rowOff>53340</xdr:rowOff>
    </xdr:from>
    <xdr:to>
      <xdr:col>23</xdr:col>
      <xdr:colOff>335280</xdr:colOff>
      <xdr:row>42</xdr:row>
      <xdr:rowOff>114300</xdr:rowOff>
    </xdr:to>
    <xdr:sp macro="" textlink="">
      <xdr:nvSpPr>
        <xdr:cNvPr id="62" name="Rectangle: Rounded Corners 61">
          <a:extLst>
            <a:ext uri="{FF2B5EF4-FFF2-40B4-BE49-F238E27FC236}">
              <a16:creationId xmlns:a16="http://schemas.microsoft.com/office/drawing/2014/main" id="{23622AD0-B610-45B6-91A4-2479C16B0A37}"/>
            </a:ext>
          </a:extLst>
        </xdr:cNvPr>
        <xdr:cNvSpPr/>
      </xdr:nvSpPr>
      <xdr:spPr>
        <a:xfrm>
          <a:off x="10134600" y="5204460"/>
          <a:ext cx="4221480" cy="2621280"/>
        </a:xfrm>
        <a:prstGeom prst="roundRect">
          <a:avLst>
            <a:gd name="adj" fmla="val 9400"/>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495300</xdr:colOff>
      <xdr:row>28</xdr:row>
      <xdr:rowOff>137160</xdr:rowOff>
    </xdr:from>
    <xdr:to>
      <xdr:col>20</xdr:col>
      <xdr:colOff>254848</xdr:colOff>
      <xdr:row>30</xdr:row>
      <xdr:rowOff>114300</xdr:rowOff>
    </xdr:to>
    <xdr:sp macro="" textlink="">
      <xdr:nvSpPr>
        <xdr:cNvPr id="63" name="Rectangle: Rounded Corners 62">
          <a:extLst>
            <a:ext uri="{FF2B5EF4-FFF2-40B4-BE49-F238E27FC236}">
              <a16:creationId xmlns:a16="http://schemas.microsoft.com/office/drawing/2014/main" id="{D23C3C83-406C-40A8-890D-5EC4AEC3BE55}"/>
            </a:ext>
          </a:extLst>
        </xdr:cNvPr>
        <xdr:cNvSpPr/>
      </xdr:nvSpPr>
      <xdr:spPr>
        <a:xfrm>
          <a:off x="10248900" y="5288280"/>
          <a:ext cx="2197948" cy="342900"/>
        </a:xfrm>
        <a:prstGeom prst="roundRect">
          <a:avLst/>
        </a:prstGeom>
        <a:gradFill>
          <a:gsLst>
            <a:gs pos="0">
              <a:schemeClr val="tx1">
                <a:lumMod val="75000"/>
                <a:lumOff val="25000"/>
              </a:schemeClr>
            </a:gs>
            <a:gs pos="100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2"/>
              </a:solidFill>
              <a:latin typeface="LATO" panose="020F0502020204030203" pitchFamily="34" charset="0"/>
              <a:ea typeface="LATO" panose="020F0502020204030203" pitchFamily="34" charset="0"/>
              <a:cs typeface="LATO" panose="020F0502020204030203" pitchFamily="34" charset="0"/>
            </a:rPr>
            <a:t>FILTERS</a:t>
          </a:r>
        </a:p>
      </xdr:txBody>
    </xdr:sp>
    <xdr:clientData/>
  </xdr:twoCellAnchor>
  <xdr:twoCellAnchor>
    <xdr:from>
      <xdr:col>0</xdr:col>
      <xdr:colOff>327660</xdr:colOff>
      <xdr:row>16</xdr:row>
      <xdr:rowOff>129540</xdr:rowOff>
    </xdr:from>
    <xdr:to>
      <xdr:col>9</xdr:col>
      <xdr:colOff>106680</xdr:colOff>
      <xdr:row>27</xdr:row>
      <xdr:rowOff>15240</xdr:rowOff>
    </xdr:to>
    <xdr:graphicFrame macro="">
      <xdr:nvGraphicFramePr>
        <xdr:cNvPr id="64" name="Chart 63">
          <a:extLst>
            <a:ext uri="{FF2B5EF4-FFF2-40B4-BE49-F238E27FC236}">
              <a16:creationId xmlns:a16="http://schemas.microsoft.com/office/drawing/2014/main" id="{123B6261-6052-4121-B81B-5E7625AC4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441960</xdr:colOff>
      <xdr:row>16</xdr:row>
      <xdr:rowOff>106680</xdr:rowOff>
    </xdr:from>
    <xdr:to>
      <xdr:col>16</xdr:col>
      <xdr:colOff>129540</xdr:colOff>
      <xdr:row>26</xdr:row>
      <xdr:rowOff>114300</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13F7B4DA-5D6A-44A3-AA4E-28A633CFE8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28360" y="3032760"/>
              <a:ext cx="3954780" cy="1866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114300</xdr:colOff>
      <xdr:row>16</xdr:row>
      <xdr:rowOff>22860</xdr:rowOff>
    </xdr:from>
    <xdr:to>
      <xdr:col>22</xdr:col>
      <xdr:colOff>502920</xdr:colOff>
      <xdr:row>27</xdr:row>
      <xdr:rowOff>53340</xdr:rowOff>
    </xdr:to>
    <xdr:graphicFrame macro="">
      <xdr:nvGraphicFramePr>
        <xdr:cNvPr id="66" name="Chart 65">
          <a:extLst>
            <a:ext uri="{FF2B5EF4-FFF2-40B4-BE49-F238E27FC236}">
              <a16:creationId xmlns:a16="http://schemas.microsoft.com/office/drawing/2014/main" id="{A626511A-5173-48CF-9A96-06F29239F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281940</xdr:colOff>
      <xdr:row>30</xdr:row>
      <xdr:rowOff>175260</xdr:rowOff>
    </xdr:from>
    <xdr:to>
      <xdr:col>9</xdr:col>
      <xdr:colOff>45720</xdr:colOff>
      <xdr:row>42</xdr:row>
      <xdr:rowOff>129540</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4DB1DE27-DD70-481B-84D8-91131C68BA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1940" y="5692140"/>
              <a:ext cx="5250180" cy="2148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464820</xdr:colOff>
      <xdr:row>31</xdr:row>
      <xdr:rowOff>30480</xdr:rowOff>
    </xdr:from>
    <xdr:to>
      <xdr:col>16</xdr:col>
      <xdr:colOff>205740</xdr:colOff>
      <xdr:row>41</xdr:row>
      <xdr:rowOff>129540</xdr:rowOff>
    </xdr:to>
    <xdr:graphicFrame macro="">
      <xdr:nvGraphicFramePr>
        <xdr:cNvPr id="68" name="Chart 67">
          <a:extLst>
            <a:ext uri="{FF2B5EF4-FFF2-40B4-BE49-F238E27FC236}">
              <a16:creationId xmlns:a16="http://schemas.microsoft.com/office/drawing/2014/main" id="{C71526FF-B1E6-4A51-A3B1-C6FE70881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495300</xdr:colOff>
      <xdr:row>32</xdr:row>
      <xdr:rowOff>1</xdr:rowOff>
    </xdr:from>
    <xdr:to>
      <xdr:col>18</xdr:col>
      <xdr:colOff>327660</xdr:colOff>
      <xdr:row>39</xdr:row>
      <xdr:rowOff>167641</xdr:rowOff>
    </xdr:to>
    <mc:AlternateContent xmlns:mc="http://schemas.openxmlformats.org/markup-compatibility/2006">
      <mc:Choice xmlns:a14="http://schemas.microsoft.com/office/drawing/2010/main" Requires="a14">
        <xdr:graphicFrame macro="">
          <xdr:nvGraphicFramePr>
            <xdr:cNvPr id="69" name="Year 1">
              <a:extLst>
                <a:ext uri="{FF2B5EF4-FFF2-40B4-BE49-F238E27FC236}">
                  <a16:creationId xmlns:a16="http://schemas.microsoft.com/office/drawing/2014/main" id="{CA1A758F-3214-4C53-A825-E001A83E890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248900" y="5882641"/>
              <a:ext cx="105156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388620</xdr:colOff>
      <xdr:row>31</xdr:row>
      <xdr:rowOff>175260</xdr:rowOff>
    </xdr:from>
    <xdr:to>
      <xdr:col>21</xdr:col>
      <xdr:colOff>7620</xdr:colOff>
      <xdr:row>39</xdr:row>
      <xdr:rowOff>167639</xdr:rowOff>
    </xdr:to>
    <mc:AlternateContent xmlns:mc="http://schemas.openxmlformats.org/markup-compatibility/2006">
      <mc:Choice xmlns:a14="http://schemas.microsoft.com/office/drawing/2010/main" Requires="a14">
        <xdr:graphicFrame macro="">
          <xdr:nvGraphicFramePr>
            <xdr:cNvPr id="70" name="Segment 1">
              <a:extLst>
                <a:ext uri="{FF2B5EF4-FFF2-40B4-BE49-F238E27FC236}">
                  <a16:creationId xmlns:a16="http://schemas.microsoft.com/office/drawing/2014/main" id="{DB935D3F-AE91-4E39-B090-FA4F7E1C333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361420" y="5875020"/>
              <a:ext cx="144780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106680</xdr:colOff>
      <xdr:row>32</xdr:row>
      <xdr:rowOff>1</xdr:rowOff>
    </xdr:from>
    <xdr:to>
      <xdr:col>23</xdr:col>
      <xdr:colOff>228600</xdr:colOff>
      <xdr:row>40</xdr:row>
      <xdr:rowOff>1</xdr:rowOff>
    </xdr:to>
    <mc:AlternateContent xmlns:mc="http://schemas.openxmlformats.org/markup-compatibility/2006">
      <mc:Choice xmlns:a14="http://schemas.microsoft.com/office/drawing/2010/main" Requires="a14">
        <xdr:graphicFrame macro="">
          <xdr:nvGraphicFramePr>
            <xdr:cNvPr id="71" name="Region 1">
              <a:extLst>
                <a:ext uri="{FF2B5EF4-FFF2-40B4-BE49-F238E27FC236}">
                  <a16:creationId xmlns:a16="http://schemas.microsoft.com/office/drawing/2014/main" id="{3D7C76C9-FFEB-4CCE-8E0E-860FB63BDB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908280" y="5882641"/>
              <a:ext cx="13411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4.463832060188" createdVersion="8" refreshedVersion="8" minRefreshableVersion="3" recordCount="9994" xr:uid="{A341D638-8B95-4D08-9FB5-EA5DA706EB3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316648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45B03A-64C7-44E7-92FD-94F404C44D2C}"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F60659-C58F-467C-94E3-822CE639C2FE}"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C0D928-97F9-4AA4-8E1E-91BE5F37C44B}"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66ADBD-9A9B-4EDC-90AC-B203C65B7562}" name="PivotTable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4519BC-3251-445A-803C-E51BAB6ECC83}"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AE8E13-56D4-493B-BF5C-4FF6B292586B}" name="PivotTable1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883459-9ECE-4AEB-BB9B-44646A4E349B}" name="PivotTable1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76EBF7-CD38-448B-916C-1287C5CC5644}" name="PivotTable1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CA7FDD-7B40-406F-BF8D-8B5ADFB5BABF}"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E5E449-8039-4C14-9678-1941C2FE21DA}"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B2AB1C-DEC0-444F-8664-77AB9FE92A48}" name="PivotTable14"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0EB1A11-810E-405B-B34E-92626560048B}" sourceName="Year">
  <pivotTables>
    <pivotTable tabId="5" name="PivotTable3"/>
    <pivotTable tabId="10" name="PivotTable14"/>
    <pivotTable tabId="9" name="PivotTable10"/>
    <pivotTable tabId="9" name="PivotTable11"/>
    <pivotTable tabId="9" name="PivotTable12"/>
    <pivotTable tabId="9" name="PivotTable13"/>
    <pivotTable tabId="9" name="PivotTable9"/>
    <pivotTable tabId="7" name="PivotTable7"/>
    <pivotTable tabId="6" name="PivotTable6"/>
    <pivotTable tabId="4" name="PivotTable2"/>
    <pivotTable tabId="8" name="PivotTable8"/>
  </pivotTables>
  <data>
    <tabular pivotCacheId="31664825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304D1CC-8FE1-4FC5-8A14-719E844C6DC6}" sourceName="Segment">
  <pivotTables>
    <pivotTable tabId="5" name="PivotTable3"/>
    <pivotTable tabId="10" name="PivotTable14"/>
    <pivotTable tabId="9" name="PivotTable10"/>
    <pivotTable tabId="9" name="PivotTable11"/>
    <pivotTable tabId="9" name="PivotTable12"/>
    <pivotTable tabId="9" name="PivotTable13"/>
    <pivotTable tabId="9" name="PivotTable9"/>
    <pivotTable tabId="7" name="PivotTable7"/>
    <pivotTable tabId="6" name="PivotTable6"/>
    <pivotTable tabId="4" name="PivotTable2"/>
    <pivotTable tabId="8" name="PivotTable8"/>
  </pivotTables>
  <data>
    <tabular pivotCacheId="3166482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7A30E2-9AEA-4B9E-A86F-9D98D8E8EE65}" sourceName="Region">
  <pivotTables>
    <pivotTable tabId="5" name="PivotTable3"/>
    <pivotTable tabId="10" name="PivotTable14"/>
    <pivotTable tabId="9" name="PivotTable10"/>
    <pivotTable tabId="9" name="PivotTable11"/>
    <pivotTable tabId="9" name="PivotTable12"/>
    <pivotTable tabId="9" name="PivotTable13"/>
    <pivotTable tabId="9" name="PivotTable9"/>
    <pivotTable tabId="7" name="PivotTable7"/>
    <pivotTable tabId="6" name="PivotTable6"/>
    <pivotTable tabId="4" name="PivotTable2"/>
    <pivotTable tabId="8" name="PivotTable8"/>
  </pivotTables>
  <data>
    <tabular pivotCacheId="3166482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548ECD4-89E7-4486-B372-91AFB09A0FCC}" cache="Slicer_Year" caption="Year" rowHeight="234950"/>
  <slicer name="Segment" xr10:uid="{111EDF11-99DC-45BD-A688-B464431EC6A9}" cache="Slicer_Segment" caption="Segment" rowHeight="234950"/>
  <slicer name="Region" xr10:uid="{38A9425D-8FFB-4591-AF1D-714DA7359DB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317FEA8-2DB2-408E-9709-2FD41B82F841}" cache="Slicer_Year" caption="Year" style="AB" rowHeight="234950"/>
  <slicer name="Segment 1" xr10:uid="{0BFF589A-95A1-46FC-8DE0-FD7DCBA99CD8}" cache="Slicer_Segment" caption="Segment" style="AB" rowHeight="234950"/>
  <slicer name="Region 1" xr10:uid="{1AF42E8E-EEB2-45C8-9212-68498D4F4FEB}"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80672-F9C2-4CC0-BCAF-E4C1A477AF0C}">
  <dimension ref="A3:C16"/>
  <sheetViews>
    <sheetView workbookViewId="0">
      <selection activeCell="B5" sqref="B5"/>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8" t="s">
        <v>10934</v>
      </c>
      <c r="B3" s="5" t="s">
        <v>10933</v>
      </c>
      <c r="C3" s="14" t="s">
        <v>10948</v>
      </c>
    </row>
    <row r="4" spans="1:3" x14ac:dyDescent="0.3">
      <c r="A4" s="11" t="s">
        <v>10936</v>
      </c>
      <c r="B4" s="17">
        <v>95365.937600000019</v>
      </c>
      <c r="C4" s="18">
        <v>9199.2699999999986</v>
      </c>
    </row>
    <row r="5" spans="1:3" x14ac:dyDescent="0.3">
      <c r="A5" s="11" t="s">
        <v>10937</v>
      </c>
      <c r="B5" s="17">
        <v>60172.649400000024</v>
      </c>
      <c r="C5" s="18">
        <v>10288.898699999991</v>
      </c>
    </row>
    <row r="6" spans="1:3" x14ac:dyDescent="0.3">
      <c r="A6" s="11" t="s">
        <v>10938</v>
      </c>
      <c r="B6" s="17">
        <v>199252.98399999991</v>
      </c>
      <c r="C6" s="18">
        <v>26806.573700000015</v>
      </c>
    </row>
    <row r="7" spans="1:3" x14ac:dyDescent="0.3">
      <c r="A7" s="11" t="s">
        <v>10939</v>
      </c>
      <c r="B7" s="17">
        <v>141851.5674</v>
      </c>
      <c r="C7" s="18">
        <v>13437.806799999998</v>
      </c>
    </row>
    <row r="8" spans="1:3" x14ac:dyDescent="0.3">
      <c r="A8" s="11" t="s">
        <v>10940</v>
      </c>
      <c r="B8" s="17">
        <v>156122.28669999994</v>
      </c>
      <c r="C8" s="18">
        <v>22308.51279999999</v>
      </c>
    </row>
    <row r="9" spans="1:3" x14ac:dyDescent="0.3">
      <c r="A9" s="11" t="s">
        <v>10941</v>
      </c>
      <c r="B9" s="17">
        <v>147082.61130000011</v>
      </c>
      <c r="C9" s="18">
        <v>20899.334500000012</v>
      </c>
    </row>
    <row r="10" spans="1:3" x14ac:dyDescent="0.3">
      <c r="A10" s="11" t="s">
        <v>10942</v>
      </c>
      <c r="B10" s="17">
        <v>149580.83800000031</v>
      </c>
      <c r="C10" s="18">
        <v>13535.38299999998</v>
      </c>
    </row>
    <row r="11" spans="1:3" x14ac:dyDescent="0.3">
      <c r="A11" s="11" t="s">
        <v>10943</v>
      </c>
      <c r="B11" s="17">
        <v>159589.45099999988</v>
      </c>
      <c r="C11" s="18">
        <v>21896.715399999972</v>
      </c>
    </row>
    <row r="12" spans="1:3" x14ac:dyDescent="0.3">
      <c r="A12" s="11" t="s">
        <v>10944</v>
      </c>
      <c r="B12" s="17">
        <v>309770.09970000025</v>
      </c>
      <c r="C12" s="18">
        <v>37293.192500000034</v>
      </c>
    </row>
    <row r="13" spans="1:3" x14ac:dyDescent="0.3">
      <c r="A13" s="11" t="s">
        <v>10945</v>
      </c>
      <c r="B13" s="17">
        <v>197115.20170000009</v>
      </c>
      <c r="C13" s="18">
        <v>31469.663800000035</v>
      </c>
    </row>
    <row r="14" spans="1:3" x14ac:dyDescent="0.3">
      <c r="A14" s="11" t="s">
        <v>10946</v>
      </c>
      <c r="B14" s="17">
        <v>349120.07400000008</v>
      </c>
      <c r="C14" s="18">
        <v>35825.536599999927</v>
      </c>
    </row>
    <row r="15" spans="1:3" x14ac:dyDescent="0.3">
      <c r="A15" s="11" t="s">
        <v>10947</v>
      </c>
      <c r="B15" s="17">
        <v>332177.15950000001</v>
      </c>
      <c r="C15" s="18">
        <v>43436.13390000003</v>
      </c>
    </row>
    <row r="16" spans="1:3" x14ac:dyDescent="0.3">
      <c r="A16" s="12" t="s">
        <v>10935</v>
      </c>
      <c r="B16" s="19">
        <v>2297200.8603000008</v>
      </c>
      <c r="C16" s="20">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6CAC7-629E-42B3-B359-346DAFD27F18}">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8" t="s">
        <v>10934</v>
      </c>
      <c r="B3" s="6" t="s">
        <v>10948</v>
      </c>
      <c r="D3" s="21" t="s">
        <v>15</v>
      </c>
      <c r="E3" s="22" t="s">
        <v>21</v>
      </c>
    </row>
    <row r="4" spans="1:5" x14ac:dyDescent="0.3">
      <c r="A4" s="11" t="s">
        <v>71</v>
      </c>
      <c r="B4" s="9">
        <v>145454.9480999998</v>
      </c>
      <c r="D4" t="str">
        <f>A4</f>
        <v>Technology</v>
      </c>
      <c r="E4" s="23">
        <f>GETPIVOTDATA("Profit",$A$3,"Category",A4)</f>
        <v>145454.9480999998</v>
      </c>
    </row>
    <row r="5" spans="1:5" x14ac:dyDescent="0.3">
      <c r="A5" s="13" t="s">
        <v>46</v>
      </c>
      <c r="B5" s="10">
        <v>122490.8008000001</v>
      </c>
      <c r="D5" t="str">
        <f t="shared" ref="D5:D7" si="0">A5</f>
        <v>Office Supplies</v>
      </c>
      <c r="E5" s="23">
        <f t="shared" ref="E5:E7" si="1">GETPIVOTDATA("Profit",$A$3,"Category",A5)</f>
        <v>122490.8008000001</v>
      </c>
    </row>
    <row r="6" spans="1:5" x14ac:dyDescent="0.3">
      <c r="A6" s="13" t="s">
        <v>32</v>
      </c>
      <c r="B6" s="10">
        <v>18451.272799999992</v>
      </c>
      <c r="D6" t="str">
        <f t="shared" si="0"/>
        <v>Furniture</v>
      </c>
      <c r="E6" s="23">
        <f t="shared" si="1"/>
        <v>18451.272799999992</v>
      </c>
    </row>
    <row r="7" spans="1:5" x14ac:dyDescent="0.3">
      <c r="A7" s="12" t="s">
        <v>10935</v>
      </c>
      <c r="B7" s="7">
        <v>286397.02169999992</v>
      </c>
      <c r="D7" t="str">
        <f t="shared" si="0"/>
        <v>Grand Total</v>
      </c>
      <c r="E7" s="23">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0F26E-CBB5-4A62-8EF9-0B0EEC483A20}">
  <dimension ref="A3:B7"/>
  <sheetViews>
    <sheetView workbookViewId="0">
      <selection activeCell="N20" sqref="N20"/>
    </sheetView>
  </sheetViews>
  <sheetFormatPr defaultRowHeight="14.4" x14ac:dyDescent="0.3"/>
  <cols>
    <col min="1" max="1" width="13.109375" bestFit="1" customWidth="1"/>
    <col min="2" max="2" width="11.21875" bestFit="1" customWidth="1"/>
  </cols>
  <sheetData>
    <row r="3" spans="1:2" x14ac:dyDescent="0.3">
      <c r="A3" s="8" t="s">
        <v>10934</v>
      </c>
      <c r="B3" s="6" t="s">
        <v>10933</v>
      </c>
    </row>
    <row r="4" spans="1:2" x14ac:dyDescent="0.3">
      <c r="A4" s="11" t="s">
        <v>32</v>
      </c>
      <c r="B4" s="24">
        <v>0.32300170530281774</v>
      </c>
    </row>
    <row r="5" spans="1:2" x14ac:dyDescent="0.3">
      <c r="A5" s="13" t="s">
        <v>46</v>
      </c>
      <c r="B5" s="25">
        <v>0.31301008302169103</v>
      </c>
    </row>
    <row r="6" spans="1:2" x14ac:dyDescent="0.3">
      <c r="A6" s="13" t="s">
        <v>71</v>
      </c>
      <c r="B6" s="25">
        <v>0.36398821167549117</v>
      </c>
    </row>
    <row r="7" spans="1:2" x14ac:dyDescent="0.3">
      <c r="A7" s="12" t="s">
        <v>10935</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7F8AB-7A8B-4FA6-85C6-666BDAC0277D}">
  <dimension ref="A3:E53"/>
  <sheetViews>
    <sheetView topLeftCell="A27" workbookViewId="0">
      <selection activeCell="I48" sqref="I48"/>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8" t="s">
        <v>10934</v>
      </c>
      <c r="B3" s="6" t="s">
        <v>10933</v>
      </c>
      <c r="D3" s="21" t="s">
        <v>11</v>
      </c>
      <c r="E3" s="22" t="s">
        <v>18</v>
      </c>
    </row>
    <row r="4" spans="1:5" x14ac:dyDescent="0.3">
      <c r="A4" s="11" t="s">
        <v>358</v>
      </c>
      <c r="B4" s="9">
        <v>19510.639999999992</v>
      </c>
      <c r="D4" t="str">
        <f>A4</f>
        <v>Alabama</v>
      </c>
      <c r="E4" s="23">
        <f>GETPIVOTDATA("Sales",$A$3,"State",A4)</f>
        <v>19510.639999999992</v>
      </c>
    </row>
    <row r="5" spans="1:5" x14ac:dyDescent="0.3">
      <c r="A5" s="13" t="s">
        <v>310</v>
      </c>
      <c r="B5" s="10">
        <v>35282.000999999997</v>
      </c>
      <c r="D5" t="str">
        <f t="shared" ref="D5:D53" si="0">A5</f>
        <v>Arizona</v>
      </c>
      <c r="E5" s="23">
        <f t="shared" ref="E5:E53" si="1">GETPIVOTDATA("Sales",$A$3,"State",A5)</f>
        <v>35282.000999999997</v>
      </c>
    </row>
    <row r="6" spans="1:5" x14ac:dyDescent="0.3">
      <c r="A6" s="13" t="s">
        <v>1707</v>
      </c>
      <c r="B6" s="10">
        <v>11678.129999999997</v>
      </c>
      <c r="D6" t="str">
        <f t="shared" si="0"/>
        <v>Arkansas</v>
      </c>
      <c r="E6" s="23">
        <f t="shared" si="1"/>
        <v>11678.129999999997</v>
      </c>
    </row>
    <row r="7" spans="1:5" x14ac:dyDescent="0.3">
      <c r="A7" s="13" t="s">
        <v>43</v>
      </c>
      <c r="B7" s="10">
        <v>457687.63150000101</v>
      </c>
      <c r="D7" t="str">
        <f t="shared" si="0"/>
        <v>California</v>
      </c>
      <c r="E7" s="23">
        <f t="shared" si="1"/>
        <v>457687.63150000101</v>
      </c>
    </row>
    <row r="8" spans="1:5" x14ac:dyDescent="0.3">
      <c r="A8" s="13" t="s">
        <v>457</v>
      </c>
      <c r="B8" s="10">
        <v>32108.117999999995</v>
      </c>
      <c r="D8" t="str">
        <f t="shared" si="0"/>
        <v>Colorado</v>
      </c>
      <c r="E8" s="23">
        <f t="shared" si="1"/>
        <v>32108.117999999995</v>
      </c>
    </row>
    <row r="9" spans="1:5" x14ac:dyDescent="0.3">
      <c r="A9" s="13" t="s">
        <v>747</v>
      </c>
      <c r="B9" s="10">
        <v>13384.356999999996</v>
      </c>
      <c r="D9" t="str">
        <f t="shared" si="0"/>
        <v>Connecticut</v>
      </c>
      <c r="E9" s="23">
        <f t="shared" si="1"/>
        <v>13384.356999999996</v>
      </c>
    </row>
    <row r="10" spans="1:5" x14ac:dyDescent="0.3">
      <c r="A10" s="13" t="s">
        <v>245</v>
      </c>
      <c r="B10" s="10">
        <v>27451.068999999992</v>
      </c>
      <c r="D10" t="str">
        <f t="shared" si="0"/>
        <v>Delaware</v>
      </c>
      <c r="E10" s="23">
        <f t="shared" si="1"/>
        <v>27451.068999999992</v>
      </c>
    </row>
    <row r="11" spans="1:5" x14ac:dyDescent="0.3">
      <c r="A11" s="13" t="s">
        <v>3034</v>
      </c>
      <c r="B11" s="10">
        <v>2865.0199999999995</v>
      </c>
      <c r="D11" t="str">
        <f t="shared" si="0"/>
        <v>District of Columbia</v>
      </c>
      <c r="E11" s="23">
        <f t="shared" si="1"/>
        <v>2865.0199999999995</v>
      </c>
    </row>
    <row r="12" spans="1:5" x14ac:dyDescent="0.3">
      <c r="A12" s="13" t="s">
        <v>54</v>
      </c>
      <c r="B12" s="10">
        <v>89473.707999999999</v>
      </c>
      <c r="D12" t="str">
        <f t="shared" si="0"/>
        <v>Florida</v>
      </c>
      <c r="E12" s="23">
        <f t="shared" si="1"/>
        <v>89473.707999999999</v>
      </c>
    </row>
    <row r="13" spans="1:5" x14ac:dyDescent="0.3">
      <c r="A13" s="13" t="s">
        <v>1272</v>
      </c>
      <c r="B13" s="10">
        <v>49095.840000000004</v>
      </c>
      <c r="D13" t="str">
        <f t="shared" si="0"/>
        <v>Georgia</v>
      </c>
      <c r="E13" s="23">
        <f t="shared" si="1"/>
        <v>49095.840000000004</v>
      </c>
    </row>
    <row r="14" spans="1:5" x14ac:dyDescent="0.3">
      <c r="A14" s="13" t="s">
        <v>6260</v>
      </c>
      <c r="B14" s="10">
        <v>4382.4860000000017</v>
      </c>
      <c r="D14" t="str">
        <f t="shared" si="0"/>
        <v>Idaho</v>
      </c>
      <c r="E14" s="23">
        <f t="shared" si="1"/>
        <v>4382.4860000000017</v>
      </c>
    </row>
    <row r="15" spans="1:5" x14ac:dyDescent="0.3">
      <c r="A15" s="13" t="s">
        <v>211</v>
      </c>
      <c r="B15" s="10">
        <v>80166.10099999985</v>
      </c>
      <c r="D15" t="str">
        <f t="shared" si="0"/>
        <v>Illinois</v>
      </c>
      <c r="E15" s="23">
        <f t="shared" si="1"/>
        <v>80166.10099999985</v>
      </c>
    </row>
    <row r="16" spans="1:5" x14ac:dyDescent="0.3">
      <c r="A16" s="13" t="s">
        <v>254</v>
      </c>
      <c r="B16" s="10">
        <v>53555.360000000001</v>
      </c>
      <c r="D16" t="str">
        <f t="shared" si="0"/>
        <v>Indiana</v>
      </c>
      <c r="E16" s="23">
        <f t="shared" si="1"/>
        <v>53555.360000000001</v>
      </c>
    </row>
    <row r="17" spans="1:5" x14ac:dyDescent="0.3">
      <c r="A17" s="13" t="s">
        <v>489</v>
      </c>
      <c r="B17" s="10">
        <v>4579.7599999999993</v>
      </c>
      <c r="D17" t="str">
        <f t="shared" si="0"/>
        <v>Iowa</v>
      </c>
      <c r="E17" s="23">
        <f t="shared" si="1"/>
        <v>4579.7599999999993</v>
      </c>
    </row>
    <row r="18" spans="1:5" x14ac:dyDescent="0.3">
      <c r="A18" s="13" t="s">
        <v>4530</v>
      </c>
      <c r="B18" s="10">
        <v>2914.31</v>
      </c>
      <c r="D18" t="str">
        <f t="shared" si="0"/>
        <v>Kansas</v>
      </c>
      <c r="E18" s="23">
        <f t="shared" si="1"/>
        <v>2914.31</v>
      </c>
    </row>
    <row r="19" spans="1:5" x14ac:dyDescent="0.3">
      <c r="A19" s="13" t="s">
        <v>29</v>
      </c>
      <c r="B19" s="10">
        <v>36591.749999999971</v>
      </c>
      <c r="D19" t="str">
        <f t="shared" si="0"/>
        <v>Kentucky</v>
      </c>
      <c r="E19" s="23">
        <f t="shared" si="1"/>
        <v>36591.749999999971</v>
      </c>
    </row>
    <row r="20" spans="1:5" x14ac:dyDescent="0.3">
      <c r="A20" s="13" t="s">
        <v>736</v>
      </c>
      <c r="B20" s="10">
        <v>9217.0299999999988</v>
      </c>
      <c r="D20" t="str">
        <f t="shared" si="0"/>
        <v>Louisiana</v>
      </c>
      <c r="E20" s="23">
        <f t="shared" si="1"/>
        <v>9217.0299999999988</v>
      </c>
    </row>
    <row r="21" spans="1:5" x14ac:dyDescent="0.3">
      <c r="A21" s="13" t="s">
        <v>5235</v>
      </c>
      <c r="B21" s="10">
        <v>1270.53</v>
      </c>
      <c r="D21" t="str">
        <f t="shared" si="0"/>
        <v>Maine</v>
      </c>
      <c r="E21" s="23">
        <f t="shared" si="1"/>
        <v>1270.53</v>
      </c>
    </row>
    <row r="22" spans="1:5" x14ac:dyDescent="0.3">
      <c r="A22" s="13" t="s">
        <v>2735</v>
      </c>
      <c r="B22" s="10">
        <v>23705.523000000005</v>
      </c>
      <c r="D22" t="str">
        <f t="shared" si="0"/>
        <v>Maryland</v>
      </c>
      <c r="E22" s="23">
        <f t="shared" si="1"/>
        <v>23705.523000000005</v>
      </c>
    </row>
    <row r="23" spans="1:5" x14ac:dyDescent="0.3">
      <c r="A23" s="13" t="s">
        <v>1245</v>
      </c>
      <c r="B23" s="10">
        <v>28634.43399999999</v>
      </c>
      <c r="D23" t="str">
        <f t="shared" si="0"/>
        <v>Massachusetts</v>
      </c>
      <c r="E23" s="23">
        <f t="shared" si="1"/>
        <v>28634.43399999999</v>
      </c>
    </row>
    <row r="24" spans="1:5" x14ac:dyDescent="0.3">
      <c r="A24" s="13" t="s">
        <v>238</v>
      </c>
      <c r="B24" s="10">
        <v>76269.614000000016</v>
      </c>
      <c r="D24" t="str">
        <f t="shared" si="0"/>
        <v>Michigan</v>
      </c>
      <c r="E24" s="23">
        <f t="shared" si="1"/>
        <v>76269.614000000016</v>
      </c>
    </row>
    <row r="25" spans="1:5" x14ac:dyDescent="0.3">
      <c r="A25" s="13" t="s">
        <v>229</v>
      </c>
      <c r="B25" s="10">
        <v>29863.149999999994</v>
      </c>
      <c r="D25" t="str">
        <f t="shared" si="0"/>
        <v>Minnesota</v>
      </c>
      <c r="E25" s="23">
        <f t="shared" si="1"/>
        <v>29863.149999999994</v>
      </c>
    </row>
    <row r="26" spans="1:5" x14ac:dyDescent="0.3">
      <c r="A26" s="13" t="s">
        <v>1487</v>
      </c>
      <c r="B26" s="10">
        <v>10771.34</v>
      </c>
      <c r="D26" t="str">
        <f t="shared" si="0"/>
        <v>Mississippi</v>
      </c>
      <c r="E26" s="23">
        <f t="shared" si="1"/>
        <v>10771.34</v>
      </c>
    </row>
    <row r="27" spans="1:5" x14ac:dyDescent="0.3">
      <c r="A27" s="13" t="s">
        <v>596</v>
      </c>
      <c r="B27" s="10">
        <v>22205.149999999998</v>
      </c>
      <c r="D27" t="str">
        <f t="shared" si="0"/>
        <v>Missouri</v>
      </c>
      <c r="E27" s="23">
        <f t="shared" si="1"/>
        <v>22205.149999999998</v>
      </c>
    </row>
    <row r="28" spans="1:5" x14ac:dyDescent="0.3">
      <c r="A28" s="13" t="s">
        <v>1762</v>
      </c>
      <c r="B28" s="10">
        <v>5589.3519999999971</v>
      </c>
      <c r="D28" t="str">
        <f t="shared" si="0"/>
        <v>Montana</v>
      </c>
      <c r="E28" s="23">
        <f t="shared" si="1"/>
        <v>5589.3519999999971</v>
      </c>
    </row>
    <row r="29" spans="1:5" x14ac:dyDescent="0.3">
      <c r="A29" s="13" t="s">
        <v>138</v>
      </c>
      <c r="B29" s="10">
        <v>7464.9299999999985</v>
      </c>
      <c r="D29" t="str">
        <f t="shared" si="0"/>
        <v>Nebraska</v>
      </c>
      <c r="E29" s="23">
        <f t="shared" si="1"/>
        <v>7464.9299999999985</v>
      </c>
    </row>
    <row r="30" spans="1:5" x14ac:dyDescent="0.3">
      <c r="A30" s="13" t="s">
        <v>1392</v>
      </c>
      <c r="B30" s="10">
        <v>16729.101999999999</v>
      </c>
      <c r="D30" t="str">
        <f t="shared" si="0"/>
        <v>Nevada</v>
      </c>
      <c r="E30" s="23">
        <f t="shared" si="1"/>
        <v>16729.101999999999</v>
      </c>
    </row>
    <row r="31" spans="1:5" x14ac:dyDescent="0.3">
      <c r="A31" s="13" t="s">
        <v>2694</v>
      </c>
      <c r="B31" s="10">
        <v>7292.5239999999994</v>
      </c>
      <c r="D31" t="str">
        <f t="shared" si="0"/>
        <v>New Hampshire</v>
      </c>
      <c r="E31" s="23">
        <f t="shared" si="1"/>
        <v>7292.5239999999994</v>
      </c>
    </row>
    <row r="32" spans="1:5" x14ac:dyDescent="0.3">
      <c r="A32" s="13" t="s">
        <v>788</v>
      </c>
      <c r="B32" s="10">
        <v>35764.312000000013</v>
      </c>
      <c r="D32" t="str">
        <f t="shared" si="0"/>
        <v>New Jersey</v>
      </c>
      <c r="E32" s="23">
        <f t="shared" si="1"/>
        <v>35764.312000000013</v>
      </c>
    </row>
    <row r="33" spans="1:5" x14ac:dyDescent="0.3">
      <c r="A33" s="13" t="s">
        <v>668</v>
      </c>
      <c r="B33" s="10">
        <v>4783.5220000000008</v>
      </c>
      <c r="D33" t="str">
        <f t="shared" si="0"/>
        <v>New Mexico</v>
      </c>
      <c r="E33" s="23">
        <f t="shared" si="1"/>
        <v>4783.5220000000008</v>
      </c>
    </row>
    <row r="34" spans="1:5" x14ac:dyDescent="0.3">
      <c r="A34" s="13" t="s">
        <v>267</v>
      </c>
      <c r="B34" s="10">
        <v>310876.27099999978</v>
      </c>
      <c r="D34" t="str">
        <f t="shared" si="0"/>
        <v>New York</v>
      </c>
      <c r="E34" s="23">
        <f t="shared" si="1"/>
        <v>310876.27099999978</v>
      </c>
    </row>
    <row r="35" spans="1:5" x14ac:dyDescent="0.3">
      <c r="A35" s="13" t="s">
        <v>88</v>
      </c>
      <c r="B35" s="10">
        <v>55603.163999999968</v>
      </c>
      <c r="D35" t="str">
        <f t="shared" si="0"/>
        <v>North Carolina</v>
      </c>
      <c r="E35" s="23">
        <f t="shared" si="1"/>
        <v>55603.163999999968</v>
      </c>
    </row>
    <row r="36" spans="1:5" x14ac:dyDescent="0.3">
      <c r="A36" s="13" t="s">
        <v>7449</v>
      </c>
      <c r="B36" s="10">
        <v>919.91</v>
      </c>
      <c r="D36" t="str">
        <f t="shared" si="0"/>
        <v>North Dakota</v>
      </c>
      <c r="E36" s="23">
        <f t="shared" si="1"/>
        <v>919.91</v>
      </c>
    </row>
    <row r="37" spans="1:5" x14ac:dyDescent="0.3">
      <c r="A37" s="13" t="s">
        <v>498</v>
      </c>
      <c r="B37" s="10">
        <v>78258.135999999926</v>
      </c>
      <c r="D37" t="str">
        <f t="shared" si="0"/>
        <v>Ohio</v>
      </c>
      <c r="E37" s="23">
        <f t="shared" si="1"/>
        <v>78258.135999999926</v>
      </c>
    </row>
    <row r="38" spans="1:5" x14ac:dyDescent="0.3">
      <c r="A38" s="13" t="s">
        <v>649</v>
      </c>
      <c r="B38" s="10">
        <v>19683.390000000003</v>
      </c>
      <c r="D38" t="str">
        <f t="shared" si="0"/>
        <v>Oklahoma</v>
      </c>
      <c r="E38" s="23">
        <f t="shared" si="1"/>
        <v>19683.390000000003</v>
      </c>
    </row>
    <row r="39" spans="1:5" x14ac:dyDescent="0.3">
      <c r="A39" s="13" t="s">
        <v>420</v>
      </c>
      <c r="B39" s="10">
        <v>17431.149999999991</v>
      </c>
      <c r="D39" t="str">
        <f t="shared" si="0"/>
        <v>Oregon</v>
      </c>
      <c r="E39" s="23">
        <f t="shared" si="1"/>
        <v>17431.149999999991</v>
      </c>
    </row>
    <row r="40" spans="1:5" x14ac:dyDescent="0.3">
      <c r="A40" s="13" t="s">
        <v>147</v>
      </c>
      <c r="B40" s="10">
        <v>116511.91400000003</v>
      </c>
      <c r="D40" t="str">
        <f t="shared" si="0"/>
        <v>Pennsylvania</v>
      </c>
      <c r="E40" s="23">
        <f t="shared" si="1"/>
        <v>116511.91400000003</v>
      </c>
    </row>
    <row r="41" spans="1:5" x14ac:dyDescent="0.3">
      <c r="A41" s="13" t="s">
        <v>1399</v>
      </c>
      <c r="B41" s="10">
        <v>22627.955999999995</v>
      </c>
      <c r="D41" t="str">
        <f t="shared" si="0"/>
        <v>Rhode Island</v>
      </c>
      <c r="E41" s="23">
        <f t="shared" si="1"/>
        <v>22627.955999999995</v>
      </c>
    </row>
    <row r="42" spans="1:5" x14ac:dyDescent="0.3">
      <c r="A42" s="13" t="s">
        <v>383</v>
      </c>
      <c r="B42" s="10">
        <v>8481.7099999999991</v>
      </c>
      <c r="D42" t="str">
        <f t="shared" si="0"/>
        <v>South Carolina</v>
      </c>
      <c r="E42" s="23">
        <f t="shared" si="1"/>
        <v>8481.7099999999991</v>
      </c>
    </row>
    <row r="43" spans="1:5" x14ac:dyDescent="0.3">
      <c r="A43" s="13" t="s">
        <v>5326</v>
      </c>
      <c r="B43" s="10">
        <v>1315.5600000000002</v>
      </c>
      <c r="D43" t="str">
        <f t="shared" si="0"/>
        <v>South Dakota</v>
      </c>
      <c r="E43" s="23">
        <f t="shared" si="1"/>
        <v>1315.5600000000002</v>
      </c>
    </row>
    <row r="44" spans="1:5" x14ac:dyDescent="0.3">
      <c r="A44" s="13" t="s">
        <v>335</v>
      </c>
      <c r="B44" s="10">
        <v>30661.872999999981</v>
      </c>
      <c r="D44" t="str">
        <f t="shared" si="0"/>
        <v>Tennessee</v>
      </c>
      <c r="E44" s="23">
        <f t="shared" si="1"/>
        <v>30661.872999999981</v>
      </c>
    </row>
    <row r="45" spans="1:5" x14ac:dyDescent="0.3">
      <c r="A45" s="13" t="s">
        <v>104</v>
      </c>
      <c r="B45" s="10">
        <v>170188.04580000002</v>
      </c>
      <c r="D45" t="str">
        <f t="shared" si="0"/>
        <v>Texas</v>
      </c>
      <c r="E45" s="23">
        <f t="shared" si="1"/>
        <v>170188.04580000002</v>
      </c>
    </row>
    <row r="46" spans="1:5" x14ac:dyDescent="0.3">
      <c r="A46" s="13" t="s">
        <v>121</v>
      </c>
      <c r="B46" s="10">
        <v>11220.055999999999</v>
      </c>
      <c r="D46" t="str">
        <f t="shared" si="0"/>
        <v>Utah</v>
      </c>
      <c r="E46" s="23">
        <f t="shared" si="1"/>
        <v>11220.055999999999</v>
      </c>
    </row>
    <row r="47" spans="1:5" x14ac:dyDescent="0.3">
      <c r="A47" s="13" t="s">
        <v>5203</v>
      </c>
      <c r="B47" s="10">
        <v>8929.369999999999</v>
      </c>
      <c r="D47" t="str">
        <f t="shared" si="0"/>
        <v>Vermont</v>
      </c>
      <c r="E47" s="23">
        <f t="shared" si="1"/>
        <v>8929.369999999999</v>
      </c>
    </row>
    <row r="48" spans="1:5" x14ac:dyDescent="0.3">
      <c r="A48" s="13" t="s">
        <v>319</v>
      </c>
      <c r="B48" s="10">
        <v>70636.719999999987</v>
      </c>
      <c r="D48" t="str">
        <f t="shared" si="0"/>
        <v>Virginia</v>
      </c>
      <c r="E48" s="23">
        <f t="shared" si="1"/>
        <v>70636.719999999987</v>
      </c>
    </row>
    <row r="49" spans="1:5" x14ac:dyDescent="0.3">
      <c r="A49" s="13" t="s">
        <v>96</v>
      </c>
      <c r="B49" s="10">
        <v>138641.26999999993</v>
      </c>
      <c r="D49" t="str">
        <f t="shared" si="0"/>
        <v>Washington</v>
      </c>
      <c r="E49" s="23">
        <f t="shared" si="1"/>
        <v>138641.26999999993</v>
      </c>
    </row>
    <row r="50" spans="1:5" x14ac:dyDescent="0.3">
      <c r="A50" s="13" t="s">
        <v>9726</v>
      </c>
      <c r="B50" s="10">
        <v>1209.8240000000001</v>
      </c>
      <c r="D50" t="str">
        <f t="shared" si="0"/>
        <v>West Virginia</v>
      </c>
      <c r="E50" s="23">
        <f t="shared" si="1"/>
        <v>1209.8240000000001</v>
      </c>
    </row>
    <row r="51" spans="1:5" x14ac:dyDescent="0.3">
      <c r="A51" s="13" t="s">
        <v>114</v>
      </c>
      <c r="B51" s="10">
        <v>32114.610000000019</v>
      </c>
      <c r="D51" t="str">
        <f t="shared" si="0"/>
        <v>Wisconsin</v>
      </c>
      <c r="E51" s="23">
        <f t="shared" si="1"/>
        <v>32114.610000000019</v>
      </c>
    </row>
    <row r="52" spans="1:5" x14ac:dyDescent="0.3">
      <c r="A52" s="13" t="s">
        <v>8542</v>
      </c>
      <c r="B52" s="10">
        <v>1603.1360000000002</v>
      </c>
      <c r="D52" t="str">
        <f t="shared" si="0"/>
        <v>Wyoming</v>
      </c>
      <c r="E52" s="23">
        <f t="shared" si="1"/>
        <v>1603.1360000000002</v>
      </c>
    </row>
    <row r="53" spans="1:5" x14ac:dyDescent="0.3">
      <c r="A53" s="12" t="s">
        <v>10935</v>
      </c>
      <c r="B53" s="7">
        <v>2297200.8603000003</v>
      </c>
      <c r="E53" s="2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24CE4-0CA3-457E-8AE4-DE2815E993AF}">
  <dimension ref="A3:B9"/>
  <sheetViews>
    <sheetView workbookViewId="0">
      <selection activeCell="B7" sqref="B7"/>
    </sheetView>
  </sheetViews>
  <sheetFormatPr defaultRowHeight="14.4" x14ac:dyDescent="0.3"/>
  <cols>
    <col min="1" max="1" width="12.44140625" bestFit="1" customWidth="1"/>
    <col min="2" max="2" width="11.21875" bestFit="1" customWidth="1"/>
  </cols>
  <sheetData>
    <row r="3" spans="1:2" x14ac:dyDescent="0.3">
      <c r="A3" s="8" t="s">
        <v>10934</v>
      </c>
      <c r="B3" s="6" t="s">
        <v>10933</v>
      </c>
    </row>
    <row r="4" spans="1:2" x14ac:dyDescent="0.3">
      <c r="A4" s="11" t="s">
        <v>75</v>
      </c>
      <c r="B4" s="27">
        <v>203412.73300000009</v>
      </c>
    </row>
    <row r="5" spans="1:2" x14ac:dyDescent="0.3">
      <c r="A5" s="13" t="s">
        <v>56</v>
      </c>
      <c r="B5" s="28">
        <v>206965.53200000009</v>
      </c>
    </row>
    <row r="6" spans="1:2" x14ac:dyDescent="0.3">
      <c r="A6" s="13" t="s">
        <v>59</v>
      </c>
      <c r="B6" s="28">
        <v>223843.60800000012</v>
      </c>
    </row>
    <row r="7" spans="1:2" x14ac:dyDescent="0.3">
      <c r="A7" s="13" t="s">
        <v>36</v>
      </c>
      <c r="B7" s="28">
        <v>328449.1030000007</v>
      </c>
    </row>
    <row r="8" spans="1:2" x14ac:dyDescent="0.3">
      <c r="A8" s="13" t="s">
        <v>72</v>
      </c>
      <c r="B8" s="28">
        <v>330007.05400000012</v>
      </c>
    </row>
    <row r="9" spans="1:2" x14ac:dyDescent="0.3">
      <c r="A9" s="12" t="s">
        <v>10935</v>
      </c>
      <c r="B9" s="2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81542-E007-4F7B-84B1-FB3068BE5A2A}">
  <dimension ref="A3:N17"/>
  <sheetViews>
    <sheetView workbookViewId="0">
      <selection activeCell="E18" sqref="E18"/>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8" t="s">
        <v>10934</v>
      </c>
      <c r="B3" s="6" t="s">
        <v>10933</v>
      </c>
      <c r="D3" s="8" t="s">
        <v>10934</v>
      </c>
      <c r="E3" s="6" t="s">
        <v>10948</v>
      </c>
      <c r="G3" s="8" t="s">
        <v>10934</v>
      </c>
      <c r="H3" s="6" t="s">
        <v>10949</v>
      </c>
      <c r="J3" s="8" t="s">
        <v>10934</v>
      </c>
      <c r="K3" s="6" t="s">
        <v>10950</v>
      </c>
      <c r="M3" s="8" t="s">
        <v>10934</v>
      </c>
      <c r="N3" s="6" t="s">
        <v>10951</v>
      </c>
    </row>
    <row r="4" spans="1:14" x14ac:dyDescent="0.3">
      <c r="A4" s="11" t="s">
        <v>10936</v>
      </c>
      <c r="B4" s="9">
        <v>95365.937600000019</v>
      </c>
      <c r="D4" s="11" t="s">
        <v>10936</v>
      </c>
      <c r="E4" s="9">
        <v>9199.2699999999986</v>
      </c>
      <c r="G4" s="11" t="s">
        <v>10936</v>
      </c>
      <c r="H4" s="9">
        <v>1500</v>
      </c>
      <c r="J4" s="11" t="s">
        <v>10936</v>
      </c>
      <c r="K4" s="9">
        <v>387</v>
      </c>
      <c r="M4" s="11" t="s">
        <v>10936</v>
      </c>
      <c r="N4" s="9">
        <v>9.6462848596792869E-2</v>
      </c>
    </row>
    <row r="5" spans="1:14" x14ac:dyDescent="0.3">
      <c r="A5" s="11" t="s">
        <v>10937</v>
      </c>
      <c r="B5" s="9">
        <v>60172.649400000024</v>
      </c>
      <c r="D5" s="11" t="s">
        <v>10937</v>
      </c>
      <c r="E5" s="9">
        <v>10288.898699999991</v>
      </c>
      <c r="G5" s="11" t="s">
        <v>10937</v>
      </c>
      <c r="H5" s="9">
        <v>1068</v>
      </c>
      <c r="J5" s="11" t="s">
        <v>10937</v>
      </c>
      <c r="K5" s="9">
        <v>301</v>
      </c>
      <c r="M5" s="11" t="s">
        <v>10937</v>
      </c>
      <c r="N5" s="9">
        <v>0.17098962406664425</v>
      </c>
    </row>
    <row r="6" spans="1:14" x14ac:dyDescent="0.3">
      <c r="A6" s="11" t="s">
        <v>10938</v>
      </c>
      <c r="B6" s="9">
        <v>199252.98399999991</v>
      </c>
      <c r="D6" s="11" t="s">
        <v>10938</v>
      </c>
      <c r="E6" s="9">
        <v>26806.573700000015</v>
      </c>
      <c r="G6" s="11" t="s">
        <v>10938</v>
      </c>
      <c r="H6" s="9">
        <v>2491</v>
      </c>
      <c r="J6" s="11" t="s">
        <v>10938</v>
      </c>
      <c r="K6" s="9">
        <v>680</v>
      </c>
      <c r="M6" s="11" t="s">
        <v>10938</v>
      </c>
      <c r="N6" s="9">
        <v>0.13453536886554246</v>
      </c>
    </row>
    <row r="7" spans="1:14" x14ac:dyDescent="0.3">
      <c r="A7" s="11" t="s">
        <v>10939</v>
      </c>
      <c r="B7" s="9">
        <v>141851.5674</v>
      </c>
      <c r="D7" s="11" t="s">
        <v>10939</v>
      </c>
      <c r="E7" s="9">
        <v>13437.806799999998</v>
      </c>
      <c r="G7" s="11" t="s">
        <v>10939</v>
      </c>
      <c r="H7" s="9">
        <v>2441</v>
      </c>
      <c r="J7" s="11" t="s">
        <v>10939</v>
      </c>
      <c r="K7" s="9">
        <v>663</v>
      </c>
      <c r="M7" s="11" t="s">
        <v>10939</v>
      </c>
      <c r="N7" s="9">
        <v>9.4731465053942004E-2</v>
      </c>
    </row>
    <row r="8" spans="1:14" x14ac:dyDescent="0.3">
      <c r="A8" s="11" t="s">
        <v>10940</v>
      </c>
      <c r="B8" s="9">
        <v>156122.28669999994</v>
      </c>
      <c r="D8" s="11" t="s">
        <v>10940</v>
      </c>
      <c r="E8" s="9">
        <v>22308.51279999999</v>
      </c>
      <c r="G8" s="11" t="s">
        <v>10940</v>
      </c>
      <c r="H8" s="9">
        <v>2850</v>
      </c>
      <c r="J8" s="11" t="s">
        <v>10940</v>
      </c>
      <c r="K8" s="9">
        <v>750</v>
      </c>
      <c r="M8" s="11" t="s">
        <v>10940</v>
      </c>
      <c r="N8" s="9">
        <v>0.14289127626517142</v>
      </c>
    </row>
    <row r="9" spans="1:14" x14ac:dyDescent="0.3">
      <c r="A9" s="11" t="s">
        <v>10941</v>
      </c>
      <c r="B9" s="9">
        <v>147082.61130000011</v>
      </c>
      <c r="D9" s="11" t="s">
        <v>10941</v>
      </c>
      <c r="E9" s="9">
        <v>20899.334500000012</v>
      </c>
      <c r="G9" s="11" t="s">
        <v>10941</v>
      </c>
      <c r="H9" s="9">
        <v>2644</v>
      </c>
      <c r="J9" s="11" t="s">
        <v>10941</v>
      </c>
      <c r="K9" s="9">
        <v>709</v>
      </c>
      <c r="M9" s="11" t="s">
        <v>10941</v>
      </c>
      <c r="N9" s="9">
        <v>0.1420924901678027</v>
      </c>
    </row>
    <row r="10" spans="1:14" x14ac:dyDescent="0.3">
      <c r="A10" s="11" t="s">
        <v>10942</v>
      </c>
      <c r="B10" s="9">
        <v>149580.83800000031</v>
      </c>
      <c r="D10" s="11" t="s">
        <v>10942</v>
      </c>
      <c r="E10" s="9">
        <v>13535.38299999998</v>
      </c>
      <c r="G10" s="11" t="s">
        <v>10942</v>
      </c>
      <c r="H10" s="9">
        <v>2705</v>
      </c>
      <c r="J10" s="11" t="s">
        <v>10942</v>
      </c>
      <c r="K10" s="9">
        <v>708</v>
      </c>
      <c r="M10" s="11" t="s">
        <v>10942</v>
      </c>
      <c r="N10" s="9">
        <v>9.0488749635163512E-2</v>
      </c>
    </row>
    <row r="11" spans="1:14" x14ac:dyDescent="0.3">
      <c r="A11" s="11" t="s">
        <v>10943</v>
      </c>
      <c r="B11" s="9">
        <v>159589.45099999988</v>
      </c>
      <c r="D11" s="11" t="s">
        <v>10943</v>
      </c>
      <c r="E11" s="9">
        <v>21896.715399999972</v>
      </c>
      <c r="G11" s="11" t="s">
        <v>10943</v>
      </c>
      <c r="H11" s="9">
        <v>2796</v>
      </c>
      <c r="J11" s="11" t="s">
        <v>10943</v>
      </c>
      <c r="K11" s="9">
        <v>710</v>
      </c>
      <c r="M11" s="11" t="s">
        <v>10943</v>
      </c>
      <c r="N11" s="9">
        <v>0.13720653378273723</v>
      </c>
    </row>
    <row r="12" spans="1:14" x14ac:dyDescent="0.3">
      <c r="A12" s="11" t="s">
        <v>10944</v>
      </c>
      <c r="B12" s="9">
        <v>309770.09970000025</v>
      </c>
      <c r="D12" s="11" t="s">
        <v>10944</v>
      </c>
      <c r="E12" s="9">
        <v>37293.192500000034</v>
      </c>
      <c r="G12" s="11" t="s">
        <v>10944</v>
      </c>
      <c r="H12" s="9">
        <v>5073</v>
      </c>
      <c r="J12" s="11" t="s">
        <v>10944</v>
      </c>
      <c r="K12" s="9">
        <v>1386</v>
      </c>
      <c r="M12" s="11" t="s">
        <v>10944</v>
      </c>
      <c r="N12" s="9">
        <v>0.12038990379031732</v>
      </c>
    </row>
    <row r="13" spans="1:14" x14ac:dyDescent="0.3">
      <c r="A13" s="11" t="s">
        <v>10945</v>
      </c>
      <c r="B13" s="9">
        <v>197115.20170000009</v>
      </c>
      <c r="D13" s="11" t="s">
        <v>10945</v>
      </c>
      <c r="E13" s="9">
        <v>31469.663800000035</v>
      </c>
      <c r="G13" s="11" t="s">
        <v>10945</v>
      </c>
      <c r="H13" s="9">
        <v>3095</v>
      </c>
      <c r="J13" s="11" t="s">
        <v>10945</v>
      </c>
      <c r="K13" s="9">
        <v>817</v>
      </c>
      <c r="M13" s="11" t="s">
        <v>10945</v>
      </c>
      <c r="N13" s="9">
        <v>0.15965112547684351</v>
      </c>
    </row>
    <row r="14" spans="1:14" x14ac:dyDescent="0.3">
      <c r="A14" s="11" t="s">
        <v>10946</v>
      </c>
      <c r="B14" s="9">
        <v>349120.07400000008</v>
      </c>
      <c r="D14" s="11" t="s">
        <v>10946</v>
      </c>
      <c r="E14" s="9">
        <v>35825.536599999927</v>
      </c>
      <c r="G14" s="11" t="s">
        <v>10946</v>
      </c>
      <c r="H14" s="9">
        <v>5741</v>
      </c>
      <c r="J14" s="11" t="s">
        <v>10946</v>
      </c>
      <c r="K14" s="9">
        <v>1462</v>
      </c>
      <c r="M14" s="11" t="s">
        <v>10946</v>
      </c>
      <c r="N14" s="9">
        <v>0.10261666191099604</v>
      </c>
    </row>
    <row r="15" spans="1:14" x14ac:dyDescent="0.3">
      <c r="A15" s="11" t="s">
        <v>10947</v>
      </c>
      <c r="B15" s="9">
        <v>332177.15950000001</v>
      </c>
      <c r="D15" s="11" t="s">
        <v>10947</v>
      </c>
      <c r="E15" s="9">
        <v>43436.13390000003</v>
      </c>
      <c r="G15" s="11" t="s">
        <v>10947</v>
      </c>
      <c r="H15" s="9">
        <v>5469</v>
      </c>
      <c r="J15" s="11" t="s">
        <v>10947</v>
      </c>
      <c r="K15" s="9">
        <v>1421</v>
      </c>
      <c r="M15" s="11" t="s">
        <v>10947</v>
      </c>
      <c r="N15" s="9">
        <v>0.13076195234308405</v>
      </c>
    </row>
    <row r="16" spans="1:14" x14ac:dyDescent="0.3">
      <c r="A16" s="12" t="s">
        <v>10935</v>
      </c>
      <c r="B16" s="7">
        <v>2297200.8603000008</v>
      </c>
      <c r="D16" s="12" t="s">
        <v>10935</v>
      </c>
      <c r="E16" s="7">
        <v>286397.02169999998</v>
      </c>
      <c r="G16" s="12" t="s">
        <v>10935</v>
      </c>
      <c r="H16" s="7">
        <v>37873</v>
      </c>
      <c r="J16" s="12" t="s">
        <v>10935</v>
      </c>
      <c r="K16" s="7">
        <v>9994</v>
      </c>
      <c r="M16" s="12" t="s">
        <v>10935</v>
      </c>
      <c r="N16" s="7">
        <v>0.12467217240315856</v>
      </c>
    </row>
    <row r="17" spans="2:14" x14ac:dyDescent="0.3">
      <c r="B17" s="30">
        <f>GETPIVOTDATA("Sales",$A$3)</f>
        <v>2297200.8603000008</v>
      </c>
      <c r="E17" s="30">
        <f>GETPIVOTDATA("Profit",$D$3)</f>
        <v>286397.02169999998</v>
      </c>
      <c r="H17" s="31">
        <f>GETPIVOTDATA("Quantity",$G$3)</f>
        <v>37873</v>
      </c>
      <c r="K17" s="31">
        <f>GETPIVOTDATA("Order ID",$J$3)</f>
        <v>9994</v>
      </c>
      <c r="N17" s="32">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84106-3413-49A7-A73F-F97286335DA1}">
  <dimension ref="A3:O11"/>
  <sheetViews>
    <sheetView workbookViewId="0">
      <selection activeCell="J9" sqref="J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9.44140625" bestFit="1" customWidth="1"/>
    <col min="9" max="9" width="10" bestFit="1" customWidth="1"/>
    <col min="10" max="11" width="9.44140625" bestFit="1" customWidth="1"/>
    <col min="12" max="12" width="10" bestFit="1" customWidth="1"/>
  </cols>
  <sheetData>
    <row r="3" spans="1:15" x14ac:dyDescent="0.3">
      <c r="A3" s="8" t="s">
        <v>10934</v>
      </c>
      <c r="B3" s="5" t="s">
        <v>10933</v>
      </c>
      <c r="C3" s="35" t="s">
        <v>10948</v>
      </c>
      <c r="D3" s="35" t="s">
        <v>10949</v>
      </c>
      <c r="E3" s="35" t="s">
        <v>10950</v>
      </c>
      <c r="F3" s="14" t="s">
        <v>10951</v>
      </c>
    </row>
    <row r="4" spans="1:15" x14ac:dyDescent="0.3">
      <c r="A4" s="11">
        <v>2011</v>
      </c>
      <c r="B4" s="15">
        <v>484247.49810000096</v>
      </c>
      <c r="C4" s="36">
        <v>49543.974100000007</v>
      </c>
      <c r="D4" s="36">
        <v>7581</v>
      </c>
      <c r="E4" s="36">
        <v>1993</v>
      </c>
      <c r="F4" s="16">
        <v>0.10231126499236715</v>
      </c>
    </row>
    <row r="5" spans="1:15" x14ac:dyDescent="0.3">
      <c r="A5" s="13">
        <v>2012</v>
      </c>
      <c r="B5" s="33">
        <v>470532.50899999985</v>
      </c>
      <c r="C5" s="37">
        <v>61618.603700000051</v>
      </c>
      <c r="D5" s="37">
        <v>7979</v>
      </c>
      <c r="E5" s="37">
        <v>2102</v>
      </c>
      <c r="F5" s="34">
        <v>0.13095504034557592</v>
      </c>
    </row>
    <row r="6" spans="1:15" x14ac:dyDescent="0.3">
      <c r="A6" s="13">
        <v>2013</v>
      </c>
      <c r="B6" s="33">
        <v>608473.83000000066</v>
      </c>
      <c r="C6" s="37">
        <v>81726.930800000177</v>
      </c>
      <c r="D6" s="37">
        <v>9810</v>
      </c>
      <c r="E6" s="37">
        <v>2580</v>
      </c>
      <c r="F6" s="34">
        <v>0.13431461924993568</v>
      </c>
    </row>
    <row r="7" spans="1:15" x14ac:dyDescent="0.3">
      <c r="A7" s="38">
        <v>2014</v>
      </c>
      <c r="B7" s="39">
        <v>733947.0231999997</v>
      </c>
      <c r="C7" s="40">
        <v>93507.513099999967</v>
      </c>
      <c r="D7" s="40">
        <v>12503</v>
      </c>
      <c r="E7" s="40">
        <v>3319</v>
      </c>
      <c r="F7" s="41">
        <v>0.12740362743390987</v>
      </c>
    </row>
    <row r="9" spans="1:15" ht="16.8" x14ac:dyDescent="0.4">
      <c r="H9" s="42">
        <f>(GETPIVOTDATA("Sum of Sales",$A$3,"Year",2014)/GETPIVOTDATA("Sum of Sales",$A$3,"Year",2013))-1</f>
        <v>0.20620967905883303</v>
      </c>
      <c r="I9" s="42">
        <f>(GETPIVOTDATA("Sum of Profit",$A$3,"Year",2014)/GETPIVOTDATA("Sum of Profit",$A$3,"Year",2013))-1</f>
        <v>0.14414565902185772</v>
      </c>
      <c r="J9" s="42">
        <f>(GETPIVOTDATA("Sum of Quantity",$A$3,"Year",2014)/GETPIVOTDATA("Sum of Quantity",$A$3,"Year",2013))-1</f>
        <v>0.27451580020387367</v>
      </c>
      <c r="K9" s="42">
        <f>(GETPIVOTDATA("Count of Order ID",$A$3,"Year",2014)/GETPIVOTDATA("Count of Order ID",$A$3,"Year",2013))-1</f>
        <v>0.2864341085271318</v>
      </c>
      <c r="L9" s="42">
        <f>(GETPIVOTDATA("Sum of Profit Margin",$A$3,"Year",2014)/GETPIVOTDATA("Sum of Profit Margin",$A$3,"Year",2013))-1</f>
        <v>-5.1453757264990463E-2</v>
      </c>
      <c r="N9" s="21"/>
      <c r="O9" s="21"/>
    </row>
    <row r="11" spans="1:15" x14ac:dyDescent="0.3">
      <c r="N11" s="21" t="s">
        <v>10952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35225-14D9-4C6E-9CB7-E300B3609504}">
  <dimension ref="N21"/>
  <sheetViews>
    <sheetView showGridLines="0" showRowColHeaders="0" tabSelected="1" workbookViewId="0">
      <selection activeCell="K21" sqref="K21"/>
    </sheetView>
  </sheetViews>
  <sheetFormatPr defaultRowHeight="14.4" x14ac:dyDescent="0.3"/>
  <sheetData>
    <row r="21" spans="14:14" ht="16.8" x14ac:dyDescent="0.4">
      <c r="N21" s="42" t="e">
        <f>(GETPIVOTDATA("Sum of Profit Margin",$A$3,"Year",2014)/GETPIVOTDATA("Sum of Profit Margin",$A$3,"Year",2013))-1</f>
        <v>#REF!</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5" sqref="B1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and Profit Analysis</vt:lpstr>
      <vt:lpstr>Waterfall chart</vt:lpstr>
      <vt:lpstr>Pie Chart</vt:lpstr>
      <vt:lpstr>Map Chart</vt:lpstr>
      <vt:lpstr>Top 5 Subcategories</vt:lpstr>
      <vt:lpstr>KPIs</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Atharva Gaikwad</cp:lastModifiedBy>
  <dcterms:created xsi:type="dcterms:W3CDTF">2015-06-05T18:17:20Z</dcterms:created>
  <dcterms:modified xsi:type="dcterms:W3CDTF">2024-06-11T11:28:12Z</dcterms:modified>
</cp:coreProperties>
</file>