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<sst xmlns="http://schemas.openxmlformats.org/spreadsheetml/2006/main" count="89" uniqueCount="41">
  <si>
    <t>Date</t>
  </si>
  <si>
    <t xml:space="preserve">   Dear Parents,
A parent-teacher meeting is scheduled on {date}  between {start}  to {end}  in Room No. {room}. Parents are requested to attend the meeting to review the progress of their ward. 
Name of the student: {name}                
Roll No. {prn}
Please find below percentage attendance of your ward in each subject for the duration  
 {type}
 {subjName1} ; {subjPer1}
 {subjName2} ;  {subjPer2}
 {subjName3} ; {subjPer3}
 {subjName4} ; {subjPer4}
 {types}
 {subjNames1} ; {subjPers1}
 {subjNames2} ;  {subjPers2}
 {subjNames3} ; {subjPers3}
 {subjNames4} ; {subjPers4}
 Atleast one of the parents should attend the PTM.
We would also like to bring to your notice that min. 75% attendance is required in  the subjects to become eligible for appearing for the university examination; otherwise the term of the student will not be granted leading to loss of one academic year. We need your cooperation in improving the academic progress of your ward.
</t>
  </si>
  <si>
    <t>StartTime</t>
  </si>
  <si>
    <t>EndTime</t>
  </si>
  <si>
    <t>RoomNo</t>
  </si>
  <si>
    <t>FIRST DEFAULTER LIST FOR BECE D1 (till August 08, 2019) -SH2019</t>
  </si>
  <si>
    <t>7 Sept-2019</t>
  </si>
  <si>
    <t>Roll NO</t>
  </si>
  <si>
    <t>Theory</t>
  </si>
  <si>
    <t>Practicals</t>
  </si>
  <si>
    <t>Email-id</t>
  </si>
  <si>
    <t>Name</t>
  </si>
  <si>
    <t>Lecture Count</t>
  </si>
  <si>
    <t>BDA</t>
  </si>
  <si>
    <t>AISC</t>
  </si>
  <si>
    <t>DSIP</t>
  </si>
  <si>
    <t>MCC</t>
  </si>
  <si>
    <t>MADL</t>
  </si>
  <si>
    <t>114A1012</t>
  </si>
  <si>
    <t>116A1057</t>
  </si>
  <si>
    <t>116A1058</t>
  </si>
  <si>
    <t>116A1059</t>
  </si>
  <si>
    <t>sample.email@gmail.com</t>
  </si>
  <si>
    <t>yoyo guys</t>
  </si>
  <si>
    <t>116A1060</t>
  </si>
  <si>
    <t>116A1061</t>
  </si>
  <si>
    <t>116A1062</t>
  </si>
  <si>
    <t>116a1063</t>
  </si>
  <si>
    <t>116A1064</t>
  </si>
  <si>
    <t>116A1065</t>
  </si>
  <si>
    <t>116A1066</t>
  </si>
  <si>
    <t>116A1067</t>
  </si>
  <si>
    <t>116A1068</t>
  </si>
  <si>
    <t>116A1069</t>
  </si>
  <si>
    <t>116A1070</t>
  </si>
  <si>
    <t>116A1071</t>
  </si>
  <si>
    <t>116A1072</t>
  </si>
  <si>
    <t>116A1073</t>
  </si>
  <si>
    <t>116A1074</t>
  </si>
  <si>
    <t>116a1075</t>
  </si>
  <si>
    <t>116A1076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</si>
</sst>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4.0"/>
      <color theme="1"/>
      <name val="Times New Roman"/>
    </font>
    <font>
      <b/>
      <sz val="12.0"/>
      <color theme="1"/>
      <name val="Times New Roman"/>
    </font>
    <font/>
    <font>
      <b/>
      <sz val="12.0"/>
      <color rgb="FF000000"/>
      <name val="Times New Roman"/>
    </font>
    <font>
      <b/>
      <sz val="11.0"/>
      <color rgb="FF000000"/>
      <name val="Times New Roman"/>
    </font>
    <font>
      <b/>
      <color rgb="FF000000"/>
      <name val="Times New Roman"/>
    </font>
    <font>
      <sz val="12.0"/>
      <color theme="1"/>
      <name val="Times New Roman"/>
    </font>
    <font>
      <sz val="12.0"/>
      <color rgb="FF9C0006"/>
      <name val="Times New Roman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vertical="bottom"/>
    </xf>
    <xf borderId="0" fillId="0" fontId="1" numFmtId="0" xfId="0" applyFont="1"/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4" numFmtId="0" xfId="0" applyBorder="1" applyFont="1"/>
    <xf borderId="0" fillId="0" fontId="4" numFmtId="0" xfId="0" applyAlignment="1" applyFont="1">
      <alignment readingOrder="0"/>
    </xf>
    <xf borderId="2" fillId="0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vertical="bottom"/>
    </xf>
    <xf borderId="2" fillId="0" fontId="4" numFmtId="0" xfId="0" applyBorder="1" applyFont="1"/>
    <xf borderId="0" fillId="0" fontId="1" numFmtId="0" xfId="0" applyAlignment="1" applyFont="1">
      <alignment readingOrder="0" vertical="bottom"/>
    </xf>
    <xf borderId="3" fillId="0" fontId="5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2" fillId="0" fontId="1" numFmtId="0" xfId="0" applyAlignment="1" applyBorder="1" applyFont="1">
      <alignment vertical="bottom"/>
    </xf>
    <xf borderId="2" fillId="0" fontId="7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8" numFmtId="0" xfId="0" applyAlignment="1" applyBorder="1" applyFont="1">
      <alignment horizontal="center" vertical="bottom"/>
    </xf>
    <xf borderId="2" fillId="0" fontId="8" numFmtId="1" xfId="0" applyAlignment="1" applyBorder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2" fillId="2" fontId="9" numFmtId="1" xfId="0" applyAlignment="1" applyBorder="1" applyFill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9.86"/>
    <col customWidth="1" min="3" max="3" width="5.71"/>
    <col customWidth="1" min="5" max="5" width="9.0"/>
    <col customWidth="1" min="6" max="6" width="4.29"/>
    <col customWidth="1" min="11" max="11" width="5.57"/>
  </cols>
  <sheetData>
    <row r="1">
      <c r="A1" s="3"/>
      <c r="R1" s="5"/>
      <c r="S1" s="5"/>
    </row>
    <row r="2">
      <c r="A2" s="6"/>
      <c r="R2" s="5"/>
      <c r="S2" s="5"/>
    </row>
    <row r="3">
      <c r="A3" s="7" t="s">
        <v>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5"/>
      <c r="S3" s="5"/>
    </row>
    <row r="4">
      <c r="A4" s="10" t="s">
        <v>7</v>
      </c>
      <c r="B4" s="11" t="s">
        <v>8</v>
      </c>
      <c r="C4" s="8"/>
      <c r="D4" s="8"/>
      <c r="E4" s="8"/>
      <c r="F4" s="8"/>
      <c r="G4" s="8"/>
      <c r="H4" s="8"/>
      <c r="I4" s="12"/>
      <c r="J4" s="11" t="s">
        <v>9</v>
      </c>
      <c r="K4" s="8"/>
      <c r="L4" s="8"/>
      <c r="M4" s="8"/>
      <c r="N4" s="8"/>
      <c r="O4" s="8"/>
      <c r="P4" s="8"/>
      <c r="Q4" s="12"/>
      <c r="R4" s="13" t="s">
        <v>10</v>
      </c>
      <c r="S4" s="13" t="s">
        <v>11</v>
      </c>
      <c r="U4" s="1" t="s">
        <v>8</v>
      </c>
      <c r="W4" s="1" t="s">
        <v>8</v>
      </c>
      <c r="Y4" s="1" t="s">
        <v>8</v>
      </c>
      <c r="AA4" s="1" t="s">
        <v>8</v>
      </c>
      <c r="AC4" s="1" t="s">
        <v>9</v>
      </c>
      <c r="AE4" s="1" t="s">
        <v>9</v>
      </c>
      <c r="AG4" s="1" t="s">
        <v>9</v>
      </c>
      <c r="AI4" s="1" t="s">
        <v>9</v>
      </c>
      <c r="DY4" s="1"/>
      <c r="EA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</row>
    <row r="5">
      <c r="A5" s="14" t="s">
        <v>12</v>
      </c>
      <c r="B5" s="15" t="s">
        <v>13</v>
      </c>
      <c r="C5" s="12"/>
      <c r="D5" s="15" t="s">
        <v>14</v>
      </c>
      <c r="E5" s="16"/>
      <c r="F5" s="15" t="s">
        <v>15</v>
      </c>
      <c r="G5" s="17"/>
      <c r="H5" s="15" t="s">
        <v>16</v>
      </c>
      <c r="I5" s="17"/>
      <c r="J5" s="15" t="s">
        <v>13</v>
      </c>
      <c r="K5" s="17"/>
      <c r="L5" s="15" t="s">
        <v>14</v>
      </c>
      <c r="M5" s="17"/>
      <c r="N5" s="15" t="s">
        <v>15</v>
      </c>
      <c r="O5" s="17"/>
      <c r="P5" s="15" t="s">
        <v>17</v>
      </c>
      <c r="Q5" s="17"/>
      <c r="R5" s="5"/>
      <c r="S5" s="5"/>
      <c r="U5" s="1" t="s">
        <v>13</v>
      </c>
      <c r="W5" s="1" t="s">
        <v>14</v>
      </c>
      <c r="Y5" s="1" t="s">
        <v>15</v>
      </c>
      <c r="AA5" s="1" t="s">
        <v>16</v>
      </c>
      <c r="AC5" s="1" t="s">
        <v>13</v>
      </c>
      <c r="AE5" s="1" t="s">
        <v>14</v>
      </c>
      <c r="AG5" s="1" t="s">
        <v>15</v>
      </c>
      <c r="AI5" s="1" t="s">
        <v>17</v>
      </c>
    </row>
    <row r="6">
      <c r="A6" s="12"/>
      <c r="B6" s="18">
        <v>18.0</v>
      </c>
      <c r="C6" s="18">
        <v>100.0</v>
      </c>
      <c r="D6" s="18">
        <v>19.0</v>
      </c>
      <c r="E6" s="18">
        <v>100.0</v>
      </c>
      <c r="F6" s="18">
        <v>19.0</v>
      </c>
      <c r="G6" s="18">
        <v>100.0</v>
      </c>
      <c r="H6" s="18">
        <v>19.0</v>
      </c>
      <c r="I6" s="18">
        <v>100.0</v>
      </c>
      <c r="J6" s="18">
        <v>4.0</v>
      </c>
      <c r="K6" s="18">
        <v>100.0</v>
      </c>
      <c r="L6" s="18">
        <v>5.0</v>
      </c>
      <c r="M6" s="18">
        <v>100.0</v>
      </c>
      <c r="N6" s="18">
        <v>5.0</v>
      </c>
      <c r="O6" s="18">
        <v>100.0</v>
      </c>
      <c r="P6" s="18">
        <v>4.0</v>
      </c>
      <c r="Q6" s="18">
        <v>100.0</v>
      </c>
      <c r="R6" s="5"/>
      <c r="S6" s="5"/>
    </row>
    <row r="7">
      <c r="A7" s="19" t="s">
        <v>18</v>
      </c>
      <c r="B7" s="20">
        <v>15.0</v>
      </c>
      <c r="C7" s="20">
        <f t="shared" ref="C7:C27" si="1">(B7*100)/18</f>
        <v>83.33333333</v>
      </c>
      <c r="D7" s="18">
        <v>15.0</v>
      </c>
      <c r="E7" s="20">
        <v>79.0</v>
      </c>
      <c r="F7" s="20">
        <v>16.0</v>
      </c>
      <c r="G7" s="20">
        <v>84.0</v>
      </c>
      <c r="H7" s="20">
        <v>19.0</v>
      </c>
      <c r="I7" s="20">
        <v>100.0</v>
      </c>
      <c r="J7" s="20">
        <v>3.0</v>
      </c>
      <c r="K7" s="20">
        <v>75.0</v>
      </c>
      <c r="L7" s="20">
        <v>4.0</v>
      </c>
      <c r="M7" s="20">
        <v>80.0</v>
      </c>
      <c r="N7" s="20">
        <v>5.0</v>
      </c>
      <c r="O7" s="20">
        <v>100.0</v>
      </c>
      <c r="P7" s="20">
        <v>4.0</v>
      </c>
      <c r="Q7" s="20">
        <v>100.0</v>
      </c>
      <c r="S7" s="21"/>
      <c r="T7" s="22"/>
    </row>
    <row r="8">
      <c r="A8" s="19" t="s">
        <v>19</v>
      </c>
      <c r="B8" s="20">
        <v>14.0</v>
      </c>
      <c r="C8" s="20">
        <f t="shared" si="1"/>
        <v>77.77777778</v>
      </c>
      <c r="D8" s="18">
        <v>16.0</v>
      </c>
      <c r="E8" s="20">
        <v>84.0</v>
      </c>
      <c r="F8" s="20">
        <v>14.0</v>
      </c>
      <c r="G8" s="23">
        <v>74.0</v>
      </c>
      <c r="H8" s="20">
        <v>15.0</v>
      </c>
      <c r="I8" s="20">
        <v>79.0</v>
      </c>
      <c r="J8" s="20">
        <v>3.0</v>
      </c>
      <c r="K8" s="20">
        <v>75.0</v>
      </c>
      <c r="L8" s="20">
        <v>3.0</v>
      </c>
      <c r="M8" s="23">
        <v>60.0</v>
      </c>
      <c r="N8" s="20">
        <v>4.0</v>
      </c>
      <c r="O8" s="20">
        <v>80.0</v>
      </c>
      <c r="P8" s="20">
        <v>4.0</v>
      </c>
      <c r="Q8" s="20">
        <v>100.0</v>
      </c>
      <c r="S8" s="24"/>
      <c r="T8" s="25" t="s">
        <v>19</v>
      </c>
      <c r="U8" s="26">
        <v>77.77777777777777</v>
      </c>
      <c r="W8" s="26">
        <v>84.0</v>
      </c>
      <c r="Y8" s="26">
        <v>74.0</v>
      </c>
      <c r="AA8" s="26">
        <v>79.0</v>
      </c>
      <c r="AC8" s="26">
        <v>75.0</v>
      </c>
      <c r="AE8" s="26">
        <v>60.0</v>
      </c>
      <c r="AG8" s="26">
        <v>80.0</v>
      </c>
      <c r="AI8" s="26">
        <v>100.0</v>
      </c>
    </row>
    <row r="9">
      <c r="A9" s="19" t="s">
        <v>20</v>
      </c>
      <c r="B9" s="20">
        <v>17.0</v>
      </c>
      <c r="C9" s="20">
        <f t="shared" si="1"/>
        <v>94.44444444</v>
      </c>
      <c r="D9" s="18">
        <v>16.0</v>
      </c>
      <c r="E9" s="20">
        <v>84.0</v>
      </c>
      <c r="F9" s="20">
        <v>15.0</v>
      </c>
      <c r="G9" s="20">
        <v>79.0</v>
      </c>
      <c r="H9" s="20">
        <v>16.0</v>
      </c>
      <c r="I9" s="20">
        <v>84.0</v>
      </c>
      <c r="J9" s="20">
        <v>4.0</v>
      </c>
      <c r="K9" s="20">
        <v>100.0</v>
      </c>
      <c r="L9" s="20">
        <v>5.0</v>
      </c>
      <c r="M9" s="20">
        <v>100.0</v>
      </c>
      <c r="N9" s="20">
        <v>4.0</v>
      </c>
      <c r="O9" s="20">
        <v>80.0</v>
      </c>
      <c r="P9" s="20">
        <v>4.0</v>
      </c>
      <c r="Q9" s="20">
        <v>100.0</v>
      </c>
      <c r="S9" s="21"/>
      <c r="T9" s="22"/>
    </row>
    <row r="10">
      <c r="A10" s="19" t="s">
        <v>21</v>
      </c>
      <c r="B10" s="20">
        <v>15.0</v>
      </c>
      <c r="C10" s="20">
        <f t="shared" si="1"/>
        <v>83.33333333</v>
      </c>
      <c r="D10" s="18">
        <v>16.0</v>
      </c>
      <c r="E10" s="20">
        <v>84.0</v>
      </c>
      <c r="F10" s="20">
        <v>13.0</v>
      </c>
      <c r="G10" s="23">
        <v>68.0</v>
      </c>
      <c r="H10" s="20">
        <v>13.0</v>
      </c>
      <c r="I10" s="23">
        <v>68.0</v>
      </c>
      <c r="J10" s="20">
        <v>4.0</v>
      </c>
      <c r="K10" s="20">
        <v>100.0</v>
      </c>
      <c r="L10" s="20">
        <v>4.0</v>
      </c>
      <c r="M10" s="20">
        <v>80.0</v>
      </c>
      <c r="N10" s="20">
        <v>5.0</v>
      </c>
      <c r="O10" s="20">
        <v>100.0</v>
      </c>
      <c r="P10" s="20">
        <v>3.0</v>
      </c>
      <c r="Q10" s="20">
        <v>75.0</v>
      </c>
      <c r="R10" s="9" t="s">
        <v>22</v>
      </c>
      <c r="S10" s="24" t="s">
        <v>23</v>
      </c>
      <c r="T10" s="25" t="s">
        <v>21</v>
      </c>
      <c r="U10" s="26">
        <v>83.33333333333333</v>
      </c>
      <c r="W10" s="26">
        <v>84.0</v>
      </c>
      <c r="Y10" s="26">
        <v>68.0</v>
      </c>
      <c r="AA10" s="26">
        <v>68.0</v>
      </c>
      <c r="AC10" s="26">
        <v>100.0</v>
      </c>
      <c r="AE10" s="26">
        <v>80.0</v>
      </c>
      <c r="AG10" s="26">
        <v>100.0</v>
      </c>
      <c r="AI10" s="26">
        <v>75.0</v>
      </c>
    </row>
    <row r="11">
      <c r="A11" s="19" t="s">
        <v>24</v>
      </c>
      <c r="B11" s="20">
        <v>15.0</v>
      </c>
      <c r="C11" s="20">
        <f t="shared" si="1"/>
        <v>83.33333333</v>
      </c>
      <c r="D11" s="18">
        <v>15.0</v>
      </c>
      <c r="E11" s="20">
        <v>79.0</v>
      </c>
      <c r="F11" s="20">
        <v>18.0</v>
      </c>
      <c r="G11" s="20">
        <v>95.0</v>
      </c>
      <c r="H11" s="20">
        <v>17.0</v>
      </c>
      <c r="I11" s="20">
        <v>89.0</v>
      </c>
      <c r="J11" s="20">
        <v>4.0</v>
      </c>
      <c r="K11" s="20">
        <v>100.0</v>
      </c>
      <c r="L11" s="20">
        <v>4.0</v>
      </c>
      <c r="M11" s="20">
        <v>80.0</v>
      </c>
      <c r="N11" s="20">
        <v>5.0</v>
      </c>
      <c r="O11" s="20">
        <v>100.0</v>
      </c>
      <c r="P11" s="20">
        <v>4.0</v>
      </c>
      <c r="Q11" s="20">
        <v>100.0</v>
      </c>
      <c r="S11" s="21"/>
      <c r="T11" s="22"/>
    </row>
    <row r="12">
      <c r="A12" s="19" t="s">
        <v>25</v>
      </c>
      <c r="B12" s="20">
        <v>13.0</v>
      </c>
      <c r="C12" s="23">
        <f t="shared" si="1"/>
        <v>72.22222222</v>
      </c>
      <c r="D12" s="18">
        <v>14.0</v>
      </c>
      <c r="E12" s="23">
        <v>74.0</v>
      </c>
      <c r="F12" s="20">
        <v>15.0</v>
      </c>
      <c r="G12" s="20">
        <v>79.0</v>
      </c>
      <c r="H12" s="20">
        <v>16.0</v>
      </c>
      <c r="I12" s="20">
        <v>84.0</v>
      </c>
      <c r="J12" s="20">
        <v>3.0</v>
      </c>
      <c r="K12" s="20">
        <v>75.0</v>
      </c>
      <c r="L12" s="20">
        <v>4.0</v>
      </c>
      <c r="M12" s="20">
        <v>80.0</v>
      </c>
      <c r="N12" s="20">
        <v>4.0</v>
      </c>
      <c r="O12" s="20">
        <v>80.0</v>
      </c>
      <c r="P12" s="20">
        <v>3.0</v>
      </c>
      <c r="Q12" s="20">
        <v>75.0</v>
      </c>
      <c r="S12" s="24"/>
      <c r="T12" s="25" t="s">
        <v>25</v>
      </c>
      <c r="U12" s="26">
        <v>72.22222222222223</v>
      </c>
      <c r="W12" s="26">
        <v>74.0</v>
      </c>
      <c r="Y12" s="26">
        <v>79.0</v>
      </c>
      <c r="AA12" s="26">
        <v>84.0</v>
      </c>
      <c r="AC12" s="26">
        <v>75.0</v>
      </c>
      <c r="AE12" s="26">
        <v>80.0</v>
      </c>
      <c r="AG12" s="26">
        <v>80.0</v>
      </c>
      <c r="AI12" s="26">
        <v>75.0</v>
      </c>
    </row>
    <row r="13">
      <c r="A13" s="19" t="s">
        <v>26</v>
      </c>
      <c r="B13" s="20">
        <v>16.0</v>
      </c>
      <c r="C13" s="20">
        <f t="shared" si="1"/>
        <v>88.88888889</v>
      </c>
      <c r="D13" s="18">
        <v>18.0</v>
      </c>
      <c r="E13" s="20">
        <v>95.0</v>
      </c>
      <c r="F13" s="20">
        <v>17.0</v>
      </c>
      <c r="G13" s="20">
        <v>89.0</v>
      </c>
      <c r="H13" s="20">
        <v>16.0</v>
      </c>
      <c r="I13" s="20">
        <v>84.0</v>
      </c>
      <c r="J13" s="20">
        <v>4.0</v>
      </c>
      <c r="K13" s="20">
        <v>100.0</v>
      </c>
      <c r="L13" s="20">
        <v>4.0</v>
      </c>
      <c r="M13" s="20">
        <v>80.0</v>
      </c>
      <c r="N13" s="20">
        <v>5.0</v>
      </c>
      <c r="O13" s="20">
        <v>100.0</v>
      </c>
      <c r="P13" s="20">
        <v>4.0</v>
      </c>
      <c r="Q13" s="20">
        <v>100.0</v>
      </c>
      <c r="S13" s="21"/>
      <c r="T13" s="22"/>
    </row>
    <row r="14">
      <c r="A14" s="19" t="s">
        <v>27</v>
      </c>
      <c r="B14" s="20">
        <v>15.0</v>
      </c>
      <c r="C14" s="20">
        <f t="shared" si="1"/>
        <v>83.33333333</v>
      </c>
      <c r="D14" s="18">
        <v>15.0</v>
      </c>
      <c r="E14" s="20">
        <v>79.0</v>
      </c>
      <c r="F14" s="20">
        <v>15.0</v>
      </c>
      <c r="G14" s="20">
        <v>79.0</v>
      </c>
      <c r="H14" s="20">
        <v>19.0</v>
      </c>
      <c r="I14" s="20">
        <v>100.0</v>
      </c>
      <c r="J14" s="20">
        <v>3.0</v>
      </c>
      <c r="K14" s="20">
        <v>75.0</v>
      </c>
      <c r="L14" s="20">
        <v>4.0</v>
      </c>
      <c r="M14" s="20">
        <v>80.0</v>
      </c>
      <c r="N14" s="20">
        <v>5.0</v>
      </c>
      <c r="O14" s="20">
        <v>100.0</v>
      </c>
      <c r="P14" s="20">
        <v>4.0</v>
      </c>
      <c r="Q14" s="20">
        <v>100.0</v>
      </c>
      <c r="S14" s="21"/>
      <c r="T14" s="22"/>
    </row>
    <row r="15">
      <c r="A15" s="19" t="s">
        <v>28</v>
      </c>
      <c r="B15" s="20">
        <v>13.0</v>
      </c>
      <c r="C15" s="23">
        <f t="shared" si="1"/>
        <v>72.22222222</v>
      </c>
      <c r="D15" s="18">
        <v>14.0</v>
      </c>
      <c r="E15" s="23">
        <v>74.0</v>
      </c>
      <c r="F15" s="20">
        <v>14.0</v>
      </c>
      <c r="G15" s="23">
        <v>74.0</v>
      </c>
      <c r="H15" s="20">
        <v>14.0</v>
      </c>
      <c r="I15" s="23">
        <v>74.0</v>
      </c>
      <c r="J15" s="20">
        <v>4.0</v>
      </c>
      <c r="K15" s="20">
        <v>100.0</v>
      </c>
      <c r="L15" s="20">
        <v>4.0</v>
      </c>
      <c r="M15" s="20">
        <v>80.0</v>
      </c>
      <c r="N15" s="20">
        <v>4.0</v>
      </c>
      <c r="O15" s="20">
        <v>80.0</v>
      </c>
      <c r="P15" s="20">
        <v>3.0</v>
      </c>
      <c r="Q15" s="20">
        <v>75.0</v>
      </c>
      <c r="S15" s="21"/>
      <c r="T15" s="25" t="s">
        <v>28</v>
      </c>
      <c r="U15" s="26">
        <v>72.22222222222223</v>
      </c>
      <c r="W15" s="26">
        <v>74.0</v>
      </c>
      <c r="Y15" s="26">
        <v>74.0</v>
      </c>
      <c r="AA15" s="26">
        <v>74.0</v>
      </c>
      <c r="AC15" s="26">
        <v>100.0</v>
      </c>
      <c r="AE15" s="26">
        <v>80.0</v>
      </c>
      <c r="AG15" s="26">
        <v>80.0</v>
      </c>
      <c r="AI15" s="26">
        <v>75.0</v>
      </c>
    </row>
    <row r="16">
      <c r="A16" s="19" t="s">
        <v>29</v>
      </c>
      <c r="B16" s="20">
        <v>14.0</v>
      </c>
      <c r="C16" s="20">
        <f t="shared" si="1"/>
        <v>77.77777778</v>
      </c>
      <c r="D16" s="18">
        <v>16.0</v>
      </c>
      <c r="E16" s="20">
        <v>84.0</v>
      </c>
      <c r="F16" s="20">
        <v>12.0</v>
      </c>
      <c r="G16" s="23">
        <v>63.0</v>
      </c>
      <c r="H16" s="20">
        <v>12.0</v>
      </c>
      <c r="I16" s="23">
        <v>63.0</v>
      </c>
      <c r="J16" s="20">
        <v>4.0</v>
      </c>
      <c r="K16" s="20">
        <v>100.0</v>
      </c>
      <c r="L16" s="20">
        <v>4.0</v>
      </c>
      <c r="M16" s="20">
        <v>80.0</v>
      </c>
      <c r="N16" s="20">
        <v>4.0</v>
      </c>
      <c r="O16" s="20">
        <v>80.0</v>
      </c>
      <c r="P16" s="20">
        <v>4.0</v>
      </c>
      <c r="Q16" s="20">
        <v>100.0</v>
      </c>
      <c r="S16" s="21"/>
      <c r="T16" s="25" t="s">
        <v>29</v>
      </c>
      <c r="U16" s="26">
        <v>77.77777777777777</v>
      </c>
      <c r="W16" s="26">
        <v>84.0</v>
      </c>
      <c r="Y16" s="26">
        <v>63.0</v>
      </c>
      <c r="AA16" s="26">
        <v>63.0</v>
      </c>
      <c r="AC16" s="26">
        <v>100.0</v>
      </c>
      <c r="AE16" s="26">
        <v>80.0</v>
      </c>
      <c r="AG16" s="26">
        <v>80.0</v>
      </c>
      <c r="AI16" s="26">
        <v>100.0</v>
      </c>
    </row>
    <row r="17">
      <c r="A17" s="19" t="s">
        <v>30</v>
      </c>
      <c r="B17" s="20">
        <v>13.0</v>
      </c>
      <c r="C17" s="23">
        <f t="shared" si="1"/>
        <v>72.22222222</v>
      </c>
      <c r="D17" s="18">
        <v>16.0</v>
      </c>
      <c r="E17" s="20">
        <v>84.0</v>
      </c>
      <c r="F17" s="20">
        <v>12.0</v>
      </c>
      <c r="G17" s="23">
        <v>63.0</v>
      </c>
      <c r="H17" s="20">
        <v>13.0</v>
      </c>
      <c r="I17" s="23">
        <v>68.0</v>
      </c>
      <c r="J17" s="20">
        <v>3.0</v>
      </c>
      <c r="K17" s="20">
        <v>75.0</v>
      </c>
      <c r="L17" s="20">
        <v>4.0</v>
      </c>
      <c r="M17" s="20">
        <v>80.0</v>
      </c>
      <c r="N17" s="20">
        <v>4.0</v>
      </c>
      <c r="O17" s="20">
        <v>80.0</v>
      </c>
      <c r="P17" s="20">
        <v>3.0</v>
      </c>
      <c r="Q17" s="20">
        <v>75.0</v>
      </c>
      <c r="S17" s="21"/>
      <c r="T17" s="25" t="s">
        <v>30</v>
      </c>
      <c r="U17" s="26">
        <v>72.22222222222223</v>
      </c>
      <c r="W17" s="26">
        <v>84.0</v>
      </c>
      <c r="Y17" s="26">
        <v>63.0</v>
      </c>
      <c r="AA17" s="26">
        <v>68.0</v>
      </c>
      <c r="AC17" s="26">
        <v>75.0</v>
      </c>
      <c r="AE17" s="26">
        <v>80.0</v>
      </c>
      <c r="AG17" s="26">
        <v>80.0</v>
      </c>
      <c r="AI17" s="26">
        <v>75.0</v>
      </c>
    </row>
    <row r="18">
      <c r="A18" s="19" t="s">
        <v>31</v>
      </c>
      <c r="B18" s="20">
        <v>15.0</v>
      </c>
      <c r="C18" s="20">
        <f t="shared" si="1"/>
        <v>83.33333333</v>
      </c>
      <c r="D18" s="18">
        <v>15.0</v>
      </c>
      <c r="E18" s="20">
        <v>79.0</v>
      </c>
      <c r="F18" s="20">
        <v>15.0</v>
      </c>
      <c r="G18" s="20">
        <v>79.0</v>
      </c>
      <c r="H18" s="20">
        <v>15.0</v>
      </c>
      <c r="I18" s="20">
        <v>79.0</v>
      </c>
      <c r="J18" s="20">
        <v>3.0</v>
      </c>
      <c r="K18" s="20">
        <v>75.0</v>
      </c>
      <c r="L18" s="20">
        <v>4.0</v>
      </c>
      <c r="M18" s="20">
        <v>80.0</v>
      </c>
      <c r="N18" s="20">
        <v>4.0</v>
      </c>
      <c r="O18" s="20">
        <v>80.0</v>
      </c>
      <c r="P18" s="20">
        <v>4.0</v>
      </c>
      <c r="Q18" s="20">
        <v>100.0</v>
      </c>
      <c r="S18" s="21"/>
      <c r="T18" s="22"/>
    </row>
    <row r="19">
      <c r="A19" s="19" t="s">
        <v>32</v>
      </c>
      <c r="B19" s="20">
        <v>17.0</v>
      </c>
      <c r="C19" s="20">
        <f t="shared" si="1"/>
        <v>94.44444444</v>
      </c>
      <c r="D19" s="18">
        <v>19.0</v>
      </c>
      <c r="E19" s="20">
        <v>100.0</v>
      </c>
      <c r="F19" s="20">
        <v>15.0</v>
      </c>
      <c r="G19" s="20">
        <v>79.0</v>
      </c>
      <c r="H19" s="20">
        <v>17.0</v>
      </c>
      <c r="I19" s="20">
        <v>89.0</v>
      </c>
      <c r="J19" s="20">
        <v>4.0</v>
      </c>
      <c r="K19" s="20">
        <v>100.0</v>
      </c>
      <c r="L19" s="20">
        <v>5.0</v>
      </c>
      <c r="M19" s="20">
        <v>100.0</v>
      </c>
      <c r="N19" s="20">
        <v>5.0</v>
      </c>
      <c r="O19" s="20">
        <v>100.0</v>
      </c>
      <c r="P19" s="20">
        <v>3.0</v>
      </c>
      <c r="Q19" s="20">
        <v>75.0</v>
      </c>
      <c r="S19" s="21"/>
      <c r="T19" s="22"/>
    </row>
    <row r="20">
      <c r="A20" s="19" t="s">
        <v>33</v>
      </c>
      <c r="B20" s="20">
        <v>13.0</v>
      </c>
      <c r="C20" s="23">
        <f t="shared" si="1"/>
        <v>72.22222222</v>
      </c>
      <c r="D20" s="18">
        <v>15.0</v>
      </c>
      <c r="E20" s="20">
        <v>79.0</v>
      </c>
      <c r="F20" s="20">
        <v>16.0</v>
      </c>
      <c r="G20" s="20">
        <v>84.0</v>
      </c>
      <c r="H20" s="20">
        <v>16.0</v>
      </c>
      <c r="I20" s="20">
        <v>84.0</v>
      </c>
      <c r="J20" s="20">
        <v>3.0</v>
      </c>
      <c r="K20" s="20">
        <v>75.0</v>
      </c>
      <c r="L20" s="20">
        <v>4.0</v>
      </c>
      <c r="M20" s="20">
        <v>80.0</v>
      </c>
      <c r="N20" s="20">
        <v>5.0</v>
      </c>
      <c r="O20" s="20">
        <v>100.0</v>
      </c>
      <c r="P20" s="20">
        <v>4.0</v>
      </c>
      <c r="Q20" s="20">
        <v>100.0</v>
      </c>
      <c r="S20" s="21"/>
      <c r="T20" s="25" t="s">
        <v>33</v>
      </c>
      <c r="U20" s="26">
        <v>72.22222222222223</v>
      </c>
      <c r="W20" s="26">
        <v>79.0</v>
      </c>
      <c r="Y20" s="26">
        <v>84.0</v>
      </c>
      <c r="AA20" s="26">
        <v>84.0</v>
      </c>
      <c r="AC20" s="26">
        <v>75.0</v>
      </c>
      <c r="AE20" s="26">
        <v>80.0</v>
      </c>
      <c r="AG20" s="26">
        <v>100.0</v>
      </c>
      <c r="AI20" s="26">
        <v>100.0</v>
      </c>
    </row>
    <row r="21">
      <c r="A21" s="19" t="s">
        <v>34</v>
      </c>
      <c r="B21" s="20">
        <v>17.0</v>
      </c>
      <c r="C21" s="20">
        <f t="shared" si="1"/>
        <v>94.44444444</v>
      </c>
      <c r="D21" s="18">
        <v>15.0</v>
      </c>
      <c r="E21" s="20">
        <v>79.0</v>
      </c>
      <c r="F21" s="20">
        <v>14.0</v>
      </c>
      <c r="G21" s="23">
        <v>74.0</v>
      </c>
      <c r="H21" s="20">
        <v>14.0</v>
      </c>
      <c r="I21" s="23">
        <v>74.0</v>
      </c>
      <c r="J21" s="20">
        <v>4.0</v>
      </c>
      <c r="K21" s="20">
        <v>100.0</v>
      </c>
      <c r="L21" s="20">
        <v>5.0</v>
      </c>
      <c r="M21" s="20">
        <v>100.0</v>
      </c>
      <c r="N21" s="20">
        <v>4.0</v>
      </c>
      <c r="O21" s="20">
        <v>80.0</v>
      </c>
      <c r="P21" s="20">
        <v>2.0</v>
      </c>
      <c r="Q21" s="23">
        <v>50.0</v>
      </c>
      <c r="S21" s="21"/>
      <c r="T21" s="25" t="s">
        <v>34</v>
      </c>
      <c r="U21" s="26">
        <v>94.44444444444444</v>
      </c>
      <c r="W21" s="26">
        <v>79.0</v>
      </c>
      <c r="Y21" s="26">
        <v>74.0</v>
      </c>
      <c r="AA21" s="26">
        <v>74.0</v>
      </c>
      <c r="AC21" s="26">
        <v>100.0</v>
      </c>
      <c r="AE21" s="26">
        <v>100.0</v>
      </c>
      <c r="AG21" s="26">
        <v>80.0</v>
      </c>
      <c r="AI21" s="26">
        <v>50.0</v>
      </c>
    </row>
    <row r="22">
      <c r="A22" s="19" t="s">
        <v>35</v>
      </c>
      <c r="B22" s="20">
        <v>16.0</v>
      </c>
      <c r="C22" s="20">
        <f t="shared" si="1"/>
        <v>88.88888889</v>
      </c>
      <c r="D22" s="18">
        <v>18.0</v>
      </c>
      <c r="E22" s="20">
        <v>95.0</v>
      </c>
      <c r="F22" s="20">
        <v>15.0</v>
      </c>
      <c r="G22" s="20">
        <v>79.0</v>
      </c>
      <c r="H22" s="20">
        <v>16.0</v>
      </c>
      <c r="I22" s="20">
        <v>84.0</v>
      </c>
      <c r="J22" s="20">
        <v>4.0</v>
      </c>
      <c r="K22" s="20">
        <v>100.0</v>
      </c>
      <c r="L22" s="20">
        <v>4.0</v>
      </c>
      <c r="M22" s="20">
        <v>80.0</v>
      </c>
      <c r="N22" s="20">
        <v>5.0</v>
      </c>
      <c r="O22" s="20">
        <v>100.0</v>
      </c>
      <c r="P22" s="20">
        <v>3.0</v>
      </c>
      <c r="Q22" s="20">
        <v>75.0</v>
      </c>
      <c r="S22" s="21"/>
      <c r="T22" s="22"/>
    </row>
    <row r="23">
      <c r="A23" s="19" t="s">
        <v>36</v>
      </c>
      <c r="B23" s="20">
        <v>13.0</v>
      </c>
      <c r="C23" s="23">
        <f t="shared" si="1"/>
        <v>72.22222222</v>
      </c>
      <c r="D23" s="18">
        <v>19.0</v>
      </c>
      <c r="E23" s="20">
        <v>100.0</v>
      </c>
      <c r="F23" s="20">
        <v>11.0</v>
      </c>
      <c r="G23" s="23">
        <v>58.0</v>
      </c>
      <c r="H23" s="20">
        <v>11.0</v>
      </c>
      <c r="I23" s="23">
        <v>58.0</v>
      </c>
      <c r="J23" s="20">
        <v>3.0</v>
      </c>
      <c r="K23" s="20">
        <v>75.0</v>
      </c>
      <c r="L23" s="20">
        <v>5.0</v>
      </c>
      <c r="M23" s="20">
        <v>100.0</v>
      </c>
      <c r="N23" s="20">
        <v>4.0</v>
      </c>
      <c r="O23" s="20">
        <v>80.0</v>
      </c>
      <c r="P23" s="20">
        <v>3.0</v>
      </c>
      <c r="Q23" s="20">
        <v>75.0</v>
      </c>
      <c r="S23" s="21"/>
      <c r="T23" s="25" t="s">
        <v>36</v>
      </c>
      <c r="U23" s="26">
        <v>72.22222222222223</v>
      </c>
      <c r="W23" s="26">
        <v>100.0</v>
      </c>
      <c r="Y23" s="26">
        <v>58.0</v>
      </c>
      <c r="AA23" s="26">
        <v>58.0</v>
      </c>
      <c r="AC23" s="26">
        <v>75.0</v>
      </c>
      <c r="AE23" s="26">
        <v>100.0</v>
      </c>
      <c r="AG23" s="26">
        <v>80.0</v>
      </c>
      <c r="AI23" s="26">
        <v>75.0</v>
      </c>
    </row>
    <row r="24">
      <c r="A24" s="19" t="s">
        <v>37</v>
      </c>
      <c r="B24" s="20">
        <v>17.0</v>
      </c>
      <c r="C24" s="20">
        <f t="shared" si="1"/>
        <v>94.44444444</v>
      </c>
      <c r="D24" s="18">
        <v>14.0</v>
      </c>
      <c r="E24" s="23">
        <v>74.0</v>
      </c>
      <c r="F24" s="20">
        <v>18.0</v>
      </c>
      <c r="G24" s="20">
        <v>95.0</v>
      </c>
      <c r="H24" s="20">
        <v>16.0</v>
      </c>
      <c r="I24" s="20">
        <v>84.0</v>
      </c>
      <c r="J24" s="20">
        <v>4.0</v>
      </c>
      <c r="K24" s="20">
        <v>100.0</v>
      </c>
      <c r="L24" s="20">
        <v>5.0</v>
      </c>
      <c r="M24" s="20">
        <v>100.0</v>
      </c>
      <c r="N24" s="20">
        <v>5.0</v>
      </c>
      <c r="O24" s="20">
        <v>100.0</v>
      </c>
      <c r="P24" s="20">
        <v>4.0</v>
      </c>
      <c r="Q24" s="20">
        <v>100.0</v>
      </c>
      <c r="S24" s="21"/>
      <c r="T24" s="25" t="s">
        <v>37</v>
      </c>
      <c r="U24" s="26">
        <v>94.44444444444444</v>
      </c>
      <c r="W24" s="26">
        <v>74.0</v>
      </c>
      <c r="Y24" s="26">
        <v>95.0</v>
      </c>
      <c r="AA24" s="26">
        <v>84.0</v>
      </c>
      <c r="AC24" s="26">
        <v>100.0</v>
      </c>
      <c r="AE24" s="26">
        <v>100.0</v>
      </c>
      <c r="AG24" s="26">
        <v>100.0</v>
      </c>
      <c r="AI24" s="26">
        <v>100.0</v>
      </c>
    </row>
    <row r="25">
      <c r="A25" s="19" t="s">
        <v>38</v>
      </c>
      <c r="B25" s="20">
        <v>14.0</v>
      </c>
      <c r="C25" s="20">
        <f t="shared" si="1"/>
        <v>77.77777778</v>
      </c>
      <c r="D25" s="18">
        <v>16.0</v>
      </c>
      <c r="E25" s="20">
        <v>84.0</v>
      </c>
      <c r="F25" s="20">
        <v>17.0</v>
      </c>
      <c r="G25" s="20">
        <v>89.0</v>
      </c>
      <c r="H25" s="20">
        <v>16.0</v>
      </c>
      <c r="I25" s="20">
        <v>84.0</v>
      </c>
      <c r="J25" s="20">
        <v>4.0</v>
      </c>
      <c r="K25" s="20">
        <v>100.0</v>
      </c>
      <c r="L25" s="20">
        <v>4.0</v>
      </c>
      <c r="M25" s="20">
        <v>80.0</v>
      </c>
      <c r="N25" s="20">
        <v>5.0</v>
      </c>
      <c r="O25" s="20">
        <v>100.0</v>
      </c>
      <c r="P25" s="20">
        <v>4.0</v>
      </c>
      <c r="Q25" s="20">
        <v>100.0</v>
      </c>
      <c r="S25" s="21"/>
      <c r="T25" s="22"/>
    </row>
    <row r="26">
      <c r="A26" s="19" t="s">
        <v>39</v>
      </c>
      <c r="B26" s="20">
        <v>13.0</v>
      </c>
      <c r="C26" s="23">
        <f t="shared" si="1"/>
        <v>72.22222222</v>
      </c>
      <c r="D26" s="18">
        <v>15.0</v>
      </c>
      <c r="E26" s="20">
        <v>79.0</v>
      </c>
      <c r="F26" s="20">
        <v>16.0</v>
      </c>
      <c r="G26" s="20">
        <v>84.0</v>
      </c>
      <c r="H26" s="20">
        <v>17.0</v>
      </c>
      <c r="I26" s="20">
        <v>89.0</v>
      </c>
      <c r="J26" s="20">
        <v>3.0</v>
      </c>
      <c r="K26" s="20">
        <v>75.0</v>
      </c>
      <c r="L26" s="20">
        <v>4.0</v>
      </c>
      <c r="M26" s="20">
        <v>80.0</v>
      </c>
      <c r="N26" s="20">
        <v>5.0</v>
      </c>
      <c r="O26" s="20">
        <v>100.0</v>
      </c>
      <c r="P26" s="20">
        <v>4.0</v>
      </c>
      <c r="Q26" s="20">
        <v>100.0</v>
      </c>
      <c r="S26" s="21"/>
      <c r="T26" s="25" t="s">
        <v>39</v>
      </c>
      <c r="U26" s="26">
        <v>72.22222222222223</v>
      </c>
      <c r="W26" s="26">
        <v>79.0</v>
      </c>
      <c r="Y26" s="26">
        <v>84.0</v>
      </c>
      <c r="AA26" s="26">
        <v>89.0</v>
      </c>
      <c r="AC26" s="26">
        <v>75.0</v>
      </c>
      <c r="AE26" s="26">
        <v>80.0</v>
      </c>
      <c r="AG26" s="26">
        <v>100.0</v>
      </c>
      <c r="AI26" s="26">
        <v>100.0</v>
      </c>
    </row>
    <row r="27">
      <c r="A27" s="19" t="s">
        <v>40</v>
      </c>
      <c r="B27" s="20">
        <v>17.0</v>
      </c>
      <c r="C27" s="20">
        <f t="shared" si="1"/>
        <v>94.44444444</v>
      </c>
      <c r="D27" s="18">
        <v>17.0</v>
      </c>
      <c r="E27" s="20">
        <v>89.0</v>
      </c>
      <c r="F27" s="20">
        <v>18.0</v>
      </c>
      <c r="G27" s="20">
        <v>95.0</v>
      </c>
      <c r="H27" s="20">
        <v>17.0</v>
      </c>
      <c r="I27" s="20">
        <v>89.0</v>
      </c>
      <c r="J27" s="20">
        <v>4.0</v>
      </c>
      <c r="K27" s="20">
        <v>100.0</v>
      </c>
      <c r="L27" s="20">
        <v>5.0</v>
      </c>
      <c r="M27" s="20">
        <v>100.0</v>
      </c>
      <c r="N27" s="20">
        <v>5.0</v>
      </c>
      <c r="O27" s="20">
        <v>100.0</v>
      </c>
      <c r="P27" s="20">
        <v>4.0</v>
      </c>
      <c r="Q27" s="20">
        <v>100.0</v>
      </c>
      <c r="S27" s="21"/>
      <c r="T27" s="22"/>
    </row>
  </sheetData>
  <mergeCells count="7">
    <mergeCell ref="A1:Q1"/>
    <mergeCell ref="A2:Q2"/>
    <mergeCell ref="A3:Q3"/>
    <mergeCell ref="B4:I4"/>
    <mergeCell ref="J4:Q4"/>
    <mergeCell ref="A5:A6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4" t="str">
        <f>IFERROR(__xludf.DUMMYFUNCTION("IMPORTRANGE(""https://docs.google.com/spreadsheets/d/1j-tUM2y9yb1YkasF1AeaBE5Es4AzyUuI54Zux5c7R3g/edit#gid=0"",""R4:AI26"")"),"Email-id")</f>
        <v>Email-id</v>
      </c>
      <c r="F1" s="4" t="str">
        <f>IFERROR(__xludf.DUMMYFUNCTION("""COMPUTED_VALUE"""),"Name")</f>
        <v>Name</v>
      </c>
      <c r="G1" s="4" t="str">
        <f>IFERROR(__xludf.DUMMYFUNCTION("""COMPUTED_VALUE"""),"")</f>
        <v/>
      </c>
      <c r="H1" s="4" t="str">
        <f>IFERROR(__xludf.DUMMYFUNCTION("""COMPUTED_VALUE"""),"Theory")</f>
        <v>Theory</v>
      </c>
      <c r="I1" s="4" t="str">
        <f>IFERROR(__xludf.DUMMYFUNCTION("""COMPUTED_VALUE"""),"")</f>
        <v/>
      </c>
      <c r="J1" s="4" t="str">
        <f>IFERROR(__xludf.DUMMYFUNCTION("""COMPUTED_VALUE"""),"Theory")</f>
        <v>Theory</v>
      </c>
      <c r="K1" s="4" t="str">
        <f>IFERROR(__xludf.DUMMYFUNCTION("""COMPUTED_VALUE"""),"")</f>
        <v/>
      </c>
      <c r="L1" s="4" t="str">
        <f>IFERROR(__xludf.DUMMYFUNCTION("""COMPUTED_VALUE"""),"Theory")</f>
        <v>Theory</v>
      </c>
      <c r="M1" s="4" t="str">
        <f>IFERROR(__xludf.DUMMYFUNCTION("""COMPUTED_VALUE"""),"")</f>
        <v/>
      </c>
      <c r="N1" s="4" t="str">
        <f>IFERROR(__xludf.DUMMYFUNCTION("""COMPUTED_VALUE"""),"Theory")</f>
        <v>Theory</v>
      </c>
      <c r="O1" s="4" t="str">
        <f>IFERROR(__xludf.DUMMYFUNCTION("""COMPUTED_VALUE"""),"")</f>
        <v/>
      </c>
      <c r="P1" s="4" t="str">
        <f>IFERROR(__xludf.DUMMYFUNCTION("""COMPUTED_VALUE"""),"Practicals")</f>
        <v>Practicals</v>
      </c>
      <c r="Q1" s="4" t="str">
        <f>IFERROR(__xludf.DUMMYFUNCTION("""COMPUTED_VALUE"""),"")</f>
        <v/>
      </c>
      <c r="R1" s="4" t="str">
        <f>IFERROR(__xludf.DUMMYFUNCTION("""COMPUTED_VALUE"""),"Practicals")</f>
        <v>Practicals</v>
      </c>
      <c r="S1" s="4" t="str">
        <f>IFERROR(__xludf.DUMMYFUNCTION("""COMPUTED_VALUE"""),"")</f>
        <v/>
      </c>
      <c r="T1" s="4" t="str">
        <f>IFERROR(__xludf.DUMMYFUNCTION("""COMPUTED_VALUE"""),"Practicals")</f>
        <v>Practicals</v>
      </c>
      <c r="U1" s="4" t="str">
        <f>IFERROR(__xludf.DUMMYFUNCTION("""COMPUTED_VALUE"""),"")</f>
        <v/>
      </c>
      <c r="V1" s="4" t="str">
        <f>IFERROR(__xludf.DUMMYFUNCTION("""COMPUTED_VALUE"""),"Practicals")</f>
        <v>Practicals</v>
      </c>
    </row>
    <row r="2">
      <c r="E2" s="4" t="str">
        <f>IFERROR(__xludf.DUMMYFUNCTION("""COMPUTED_VALUE"""),"")</f>
        <v/>
      </c>
      <c r="F2" s="4" t="str">
        <f>IFERROR(__xludf.DUMMYFUNCTION("""COMPUTED_VALUE"""),"")</f>
        <v/>
      </c>
      <c r="G2" s="4" t="str">
        <f>IFERROR(__xludf.DUMMYFUNCTION("""COMPUTED_VALUE"""),"")</f>
        <v/>
      </c>
      <c r="H2" s="4" t="str">
        <f>IFERROR(__xludf.DUMMYFUNCTION("""COMPUTED_VALUE"""),"BDA")</f>
        <v>BDA</v>
      </c>
      <c r="I2" s="4" t="str">
        <f>IFERROR(__xludf.DUMMYFUNCTION("""COMPUTED_VALUE"""),"")</f>
        <v/>
      </c>
      <c r="J2" s="4" t="str">
        <f>IFERROR(__xludf.DUMMYFUNCTION("""COMPUTED_VALUE"""),"AISC")</f>
        <v>AISC</v>
      </c>
      <c r="K2" s="4" t="str">
        <f>IFERROR(__xludf.DUMMYFUNCTION("""COMPUTED_VALUE"""),"")</f>
        <v/>
      </c>
      <c r="L2" s="4" t="str">
        <f>IFERROR(__xludf.DUMMYFUNCTION("""COMPUTED_VALUE"""),"DSIP")</f>
        <v>DSIP</v>
      </c>
      <c r="M2" s="4" t="str">
        <f>IFERROR(__xludf.DUMMYFUNCTION("""COMPUTED_VALUE"""),"")</f>
        <v/>
      </c>
      <c r="N2" s="4" t="str">
        <f>IFERROR(__xludf.DUMMYFUNCTION("""COMPUTED_VALUE"""),"MCC")</f>
        <v>MCC</v>
      </c>
      <c r="O2" s="4" t="str">
        <f>IFERROR(__xludf.DUMMYFUNCTION("""COMPUTED_VALUE"""),"")</f>
        <v/>
      </c>
      <c r="P2" s="4" t="str">
        <f>IFERROR(__xludf.DUMMYFUNCTION("""COMPUTED_VALUE"""),"BDA")</f>
        <v>BDA</v>
      </c>
      <c r="Q2" s="4" t="str">
        <f>IFERROR(__xludf.DUMMYFUNCTION("""COMPUTED_VALUE"""),"")</f>
        <v/>
      </c>
      <c r="R2" s="4" t="str">
        <f>IFERROR(__xludf.DUMMYFUNCTION("""COMPUTED_VALUE"""),"AISC")</f>
        <v>AISC</v>
      </c>
      <c r="S2" s="4" t="str">
        <f>IFERROR(__xludf.DUMMYFUNCTION("""COMPUTED_VALUE"""),"")</f>
        <v/>
      </c>
      <c r="T2" s="4" t="str">
        <f>IFERROR(__xludf.DUMMYFUNCTION("""COMPUTED_VALUE"""),"DSIP")</f>
        <v>DSIP</v>
      </c>
      <c r="U2" s="4" t="str">
        <f>IFERROR(__xludf.DUMMYFUNCTION("""COMPUTED_VALUE"""),"")</f>
        <v/>
      </c>
      <c r="V2" s="4" t="str">
        <f>IFERROR(__xludf.DUMMYFUNCTION("""COMPUTED_VALUE"""),"MADL")</f>
        <v>MADL</v>
      </c>
    </row>
    <row r="3">
      <c r="E3" s="4" t="str">
        <f>IFERROR(__xludf.DUMMYFUNCTION("""COMPUTED_VALUE"""),"")</f>
        <v/>
      </c>
      <c r="F3" s="4" t="str">
        <f>IFERROR(__xludf.DUMMYFUNCTION("""COMPUTED_VALUE"""),"")</f>
        <v/>
      </c>
      <c r="G3" s="4" t="str">
        <f>IFERROR(__xludf.DUMMYFUNCTION("""COMPUTED_VALUE"""),"")</f>
        <v/>
      </c>
      <c r="H3" s="4" t="str">
        <f>IFERROR(__xludf.DUMMYFUNCTION("""COMPUTED_VALUE"""),"")</f>
        <v/>
      </c>
      <c r="I3" s="4" t="str">
        <f>IFERROR(__xludf.DUMMYFUNCTION("""COMPUTED_VALUE"""),"")</f>
        <v/>
      </c>
      <c r="J3" s="4" t="str">
        <f>IFERROR(__xludf.DUMMYFUNCTION("""COMPUTED_VALUE"""),"")</f>
        <v/>
      </c>
      <c r="K3" s="4" t="str">
        <f>IFERROR(__xludf.DUMMYFUNCTION("""COMPUTED_VALUE"""),"")</f>
        <v/>
      </c>
      <c r="L3" s="4" t="str">
        <f>IFERROR(__xludf.DUMMYFUNCTION("""COMPUTED_VALUE"""),"")</f>
        <v/>
      </c>
      <c r="M3" s="4" t="str">
        <f>IFERROR(__xludf.DUMMYFUNCTION("""COMPUTED_VALUE"""),"")</f>
        <v/>
      </c>
      <c r="N3" s="4" t="str">
        <f>IFERROR(__xludf.DUMMYFUNCTION("""COMPUTED_VALUE"""),"")</f>
        <v/>
      </c>
      <c r="O3" s="4" t="str">
        <f>IFERROR(__xludf.DUMMYFUNCTION("""COMPUTED_VALUE"""),"")</f>
        <v/>
      </c>
      <c r="P3" s="4" t="str">
        <f>IFERROR(__xludf.DUMMYFUNCTION("""COMPUTED_VALUE"""),"")</f>
        <v/>
      </c>
      <c r="Q3" s="4" t="str">
        <f>IFERROR(__xludf.DUMMYFUNCTION("""COMPUTED_VALUE"""),"")</f>
        <v/>
      </c>
      <c r="R3" s="4" t="str">
        <f>IFERROR(__xludf.DUMMYFUNCTION("""COMPUTED_VALUE"""),"")</f>
        <v/>
      </c>
      <c r="S3" s="4" t="str">
        <f>IFERROR(__xludf.DUMMYFUNCTION("""COMPUTED_VALUE"""),"")</f>
        <v/>
      </c>
      <c r="T3" s="4" t="str">
        <f>IFERROR(__xludf.DUMMYFUNCTION("""COMPUTED_VALUE"""),"")</f>
        <v/>
      </c>
      <c r="U3" s="4" t="str">
        <f>IFERROR(__xludf.DUMMYFUNCTION("""COMPUTED_VALUE"""),"")</f>
        <v/>
      </c>
      <c r="V3" s="4" t="str">
        <f>IFERROR(__xludf.DUMMYFUNCTION("""COMPUTED_VALUE"""),"")</f>
        <v/>
      </c>
    </row>
    <row r="4">
      <c r="E4" s="4" t="str">
        <f>IFERROR(__xludf.DUMMYFUNCTION("""COMPUTED_VALUE"""),"")</f>
        <v/>
      </c>
      <c r="F4" s="4" t="str">
        <f>IFERROR(__xludf.DUMMYFUNCTION("""COMPUTED_VALUE"""),"")</f>
        <v/>
      </c>
      <c r="G4" s="4" t="str">
        <f>IFERROR(__xludf.DUMMYFUNCTION("""COMPUTED_VALUE"""),"")</f>
        <v/>
      </c>
      <c r="H4" s="4" t="str">
        <f>IFERROR(__xludf.DUMMYFUNCTION("""COMPUTED_VALUE"""),"")</f>
        <v/>
      </c>
      <c r="I4" s="4" t="str">
        <f>IFERROR(__xludf.DUMMYFUNCTION("""COMPUTED_VALUE"""),"")</f>
        <v/>
      </c>
      <c r="J4" s="4" t="str">
        <f>IFERROR(__xludf.DUMMYFUNCTION("""COMPUTED_VALUE"""),"")</f>
        <v/>
      </c>
      <c r="K4" s="4" t="str">
        <f>IFERROR(__xludf.DUMMYFUNCTION("""COMPUTED_VALUE"""),"")</f>
        <v/>
      </c>
      <c r="L4" s="4" t="str">
        <f>IFERROR(__xludf.DUMMYFUNCTION("""COMPUTED_VALUE"""),"")</f>
        <v/>
      </c>
      <c r="M4" s="4" t="str">
        <f>IFERROR(__xludf.DUMMYFUNCTION("""COMPUTED_VALUE"""),"")</f>
        <v/>
      </c>
      <c r="N4" s="4" t="str">
        <f>IFERROR(__xludf.DUMMYFUNCTION("""COMPUTED_VALUE"""),"")</f>
        <v/>
      </c>
      <c r="O4" s="4" t="str">
        <f>IFERROR(__xludf.DUMMYFUNCTION("""COMPUTED_VALUE"""),"")</f>
        <v/>
      </c>
      <c r="P4" s="4" t="str">
        <f>IFERROR(__xludf.DUMMYFUNCTION("""COMPUTED_VALUE"""),"")</f>
        <v/>
      </c>
      <c r="Q4" s="4" t="str">
        <f>IFERROR(__xludf.DUMMYFUNCTION("""COMPUTED_VALUE"""),"")</f>
        <v/>
      </c>
      <c r="R4" s="4" t="str">
        <f>IFERROR(__xludf.DUMMYFUNCTION("""COMPUTED_VALUE"""),"")</f>
        <v/>
      </c>
      <c r="S4" s="4" t="str">
        <f>IFERROR(__xludf.DUMMYFUNCTION("""COMPUTED_VALUE"""),"")</f>
        <v/>
      </c>
      <c r="T4" s="4" t="str">
        <f>IFERROR(__xludf.DUMMYFUNCTION("""COMPUTED_VALUE"""),"")</f>
        <v/>
      </c>
      <c r="U4" s="4" t="str">
        <f>IFERROR(__xludf.DUMMYFUNCTION("""COMPUTED_VALUE"""),"")</f>
        <v/>
      </c>
      <c r="V4" s="4" t="str">
        <f>IFERROR(__xludf.DUMMYFUNCTION("""COMPUTED_VALUE"""),"")</f>
        <v/>
      </c>
    </row>
    <row r="5">
      <c r="A5" s="9" t="s">
        <v>6</v>
      </c>
      <c r="B5" s="9">
        <v>9.0</v>
      </c>
      <c r="C5" s="9">
        <v>10.0</v>
      </c>
      <c r="D5" s="9">
        <v>311.0</v>
      </c>
      <c r="E5" s="4" t="str">
        <f>IFERROR(__xludf.DUMMYFUNCTION("""COMPUTED_VALUE"""),"")</f>
        <v/>
      </c>
      <c r="F5" s="4" t="str">
        <f>IFERROR(__xludf.DUMMYFUNCTION("""COMPUTED_VALUE"""),"")</f>
        <v/>
      </c>
      <c r="G5" s="4" t="str">
        <f>IFERROR(__xludf.DUMMYFUNCTION("""COMPUTED_VALUE"""),"116A1057")</f>
        <v>116A1057</v>
      </c>
      <c r="H5" s="4">
        <f>IFERROR(__xludf.DUMMYFUNCTION("""COMPUTED_VALUE"""),77.77777777777777)</f>
        <v>77.77777778</v>
      </c>
      <c r="I5" s="4" t="str">
        <f>IFERROR(__xludf.DUMMYFUNCTION("""COMPUTED_VALUE"""),"")</f>
        <v/>
      </c>
      <c r="J5" s="4">
        <f>IFERROR(__xludf.DUMMYFUNCTION("""COMPUTED_VALUE"""),84.0)</f>
        <v>84</v>
      </c>
      <c r="K5" s="4" t="str">
        <f>IFERROR(__xludf.DUMMYFUNCTION("""COMPUTED_VALUE"""),"")</f>
        <v/>
      </c>
      <c r="L5" s="4">
        <f>IFERROR(__xludf.DUMMYFUNCTION("""COMPUTED_VALUE"""),74.0)</f>
        <v>74</v>
      </c>
      <c r="M5" s="4" t="str">
        <f>IFERROR(__xludf.DUMMYFUNCTION("""COMPUTED_VALUE"""),"")</f>
        <v/>
      </c>
      <c r="N5" s="4">
        <f>IFERROR(__xludf.DUMMYFUNCTION("""COMPUTED_VALUE"""),79.0)</f>
        <v>79</v>
      </c>
      <c r="O5" s="4" t="str">
        <f>IFERROR(__xludf.DUMMYFUNCTION("""COMPUTED_VALUE"""),"")</f>
        <v/>
      </c>
      <c r="P5" s="4">
        <f>IFERROR(__xludf.DUMMYFUNCTION("""COMPUTED_VALUE"""),75.0)</f>
        <v>75</v>
      </c>
      <c r="Q5" s="4" t="str">
        <f>IFERROR(__xludf.DUMMYFUNCTION("""COMPUTED_VALUE"""),"")</f>
        <v/>
      </c>
      <c r="R5" s="4">
        <f>IFERROR(__xludf.DUMMYFUNCTION("""COMPUTED_VALUE"""),60.0)</f>
        <v>60</v>
      </c>
      <c r="S5" s="4" t="str">
        <f>IFERROR(__xludf.DUMMYFUNCTION("""COMPUTED_VALUE"""),"")</f>
        <v/>
      </c>
      <c r="T5" s="4">
        <f>IFERROR(__xludf.DUMMYFUNCTION("""COMPUTED_VALUE"""),80.0)</f>
        <v>80</v>
      </c>
      <c r="U5" s="4" t="str">
        <f>IFERROR(__xludf.DUMMYFUNCTION("""COMPUTED_VALUE"""),"")</f>
        <v/>
      </c>
      <c r="V5" s="4">
        <f>IFERROR(__xludf.DUMMYFUNCTION("""COMPUTED_VALUE"""),100.0)</f>
        <v>100</v>
      </c>
    </row>
    <row r="6">
      <c r="A6" s="1" t="s">
        <v>6</v>
      </c>
      <c r="B6" s="1">
        <v>9.0</v>
      </c>
      <c r="C6" s="1">
        <v>10.0</v>
      </c>
      <c r="D6" s="1">
        <v>311.0</v>
      </c>
      <c r="E6" s="4" t="str">
        <f>IFERROR(__xludf.DUMMYFUNCTION("""COMPUTED_VALUE"""),"")</f>
        <v/>
      </c>
      <c r="F6" s="4" t="str">
        <f>IFERROR(__xludf.DUMMYFUNCTION("""COMPUTED_VALUE"""),"")</f>
        <v/>
      </c>
      <c r="G6" s="4" t="str">
        <f>IFERROR(__xludf.DUMMYFUNCTION("""COMPUTED_VALUE"""),"")</f>
        <v/>
      </c>
      <c r="H6" s="4" t="str">
        <f>IFERROR(__xludf.DUMMYFUNCTION("""COMPUTED_VALUE"""),"")</f>
        <v/>
      </c>
      <c r="I6" s="4" t="str">
        <f>IFERROR(__xludf.DUMMYFUNCTION("""COMPUTED_VALUE"""),"")</f>
        <v/>
      </c>
      <c r="J6" s="4" t="str">
        <f>IFERROR(__xludf.DUMMYFUNCTION("""COMPUTED_VALUE"""),"")</f>
        <v/>
      </c>
      <c r="K6" s="4" t="str">
        <f>IFERROR(__xludf.DUMMYFUNCTION("""COMPUTED_VALUE"""),"")</f>
        <v/>
      </c>
      <c r="L6" s="4" t="str">
        <f>IFERROR(__xludf.DUMMYFUNCTION("""COMPUTED_VALUE"""),"")</f>
        <v/>
      </c>
      <c r="M6" s="4" t="str">
        <f>IFERROR(__xludf.DUMMYFUNCTION("""COMPUTED_VALUE"""),"")</f>
        <v/>
      </c>
      <c r="N6" s="4" t="str">
        <f>IFERROR(__xludf.DUMMYFUNCTION("""COMPUTED_VALUE"""),"")</f>
        <v/>
      </c>
      <c r="O6" s="4" t="str">
        <f>IFERROR(__xludf.DUMMYFUNCTION("""COMPUTED_VALUE"""),"")</f>
        <v/>
      </c>
      <c r="P6" s="4" t="str">
        <f>IFERROR(__xludf.DUMMYFUNCTION("""COMPUTED_VALUE"""),"")</f>
        <v/>
      </c>
      <c r="Q6" s="4" t="str">
        <f>IFERROR(__xludf.DUMMYFUNCTION("""COMPUTED_VALUE"""),"")</f>
        <v/>
      </c>
      <c r="R6" s="4" t="str">
        <f>IFERROR(__xludf.DUMMYFUNCTION("""COMPUTED_VALUE"""),"")</f>
        <v/>
      </c>
      <c r="S6" s="4" t="str">
        <f>IFERROR(__xludf.DUMMYFUNCTION("""COMPUTED_VALUE"""),"")</f>
        <v/>
      </c>
      <c r="T6" s="4" t="str">
        <f>IFERROR(__xludf.DUMMYFUNCTION("""COMPUTED_VALUE"""),"")</f>
        <v/>
      </c>
      <c r="U6" s="4" t="str">
        <f>IFERROR(__xludf.DUMMYFUNCTION("""COMPUTED_VALUE"""),"")</f>
        <v/>
      </c>
      <c r="V6" s="4" t="str">
        <f>IFERROR(__xludf.DUMMYFUNCTION("""COMPUTED_VALUE"""),"")</f>
        <v/>
      </c>
    </row>
    <row r="7">
      <c r="A7" s="1" t="s">
        <v>6</v>
      </c>
      <c r="B7" s="1">
        <v>9.0</v>
      </c>
      <c r="C7" s="1">
        <v>10.0</v>
      </c>
      <c r="D7" s="1">
        <v>311.0</v>
      </c>
      <c r="E7" s="4" t="str">
        <f>IFERROR(__xludf.DUMMYFUNCTION("""COMPUTED_VALUE"""),"sample.email@gmail.com")</f>
        <v>sample.email@gmail.com</v>
      </c>
      <c r="F7" s="4" t="str">
        <f>IFERROR(__xludf.DUMMYFUNCTION("""COMPUTED_VALUE"""),"yoyo guys")</f>
        <v>yoyo guys</v>
      </c>
      <c r="G7" s="4" t="str">
        <f>IFERROR(__xludf.DUMMYFUNCTION("""COMPUTED_VALUE"""),"116A1059")</f>
        <v>116A1059</v>
      </c>
      <c r="H7" s="4">
        <f>IFERROR(__xludf.DUMMYFUNCTION("""COMPUTED_VALUE"""),83.33333333333333)</f>
        <v>83.33333333</v>
      </c>
      <c r="I7" s="4" t="str">
        <f>IFERROR(__xludf.DUMMYFUNCTION("""COMPUTED_VALUE"""),"")</f>
        <v/>
      </c>
      <c r="J7" s="4">
        <f>IFERROR(__xludf.DUMMYFUNCTION("""COMPUTED_VALUE"""),84.0)</f>
        <v>84</v>
      </c>
      <c r="K7" s="4" t="str">
        <f>IFERROR(__xludf.DUMMYFUNCTION("""COMPUTED_VALUE"""),"")</f>
        <v/>
      </c>
      <c r="L7" s="4">
        <f>IFERROR(__xludf.DUMMYFUNCTION("""COMPUTED_VALUE"""),68.0)</f>
        <v>68</v>
      </c>
      <c r="M7" s="4" t="str">
        <f>IFERROR(__xludf.DUMMYFUNCTION("""COMPUTED_VALUE"""),"")</f>
        <v/>
      </c>
      <c r="N7" s="4">
        <f>IFERROR(__xludf.DUMMYFUNCTION("""COMPUTED_VALUE"""),68.0)</f>
        <v>68</v>
      </c>
      <c r="O7" s="4" t="str">
        <f>IFERROR(__xludf.DUMMYFUNCTION("""COMPUTED_VALUE"""),"")</f>
        <v/>
      </c>
      <c r="P7" s="4">
        <f>IFERROR(__xludf.DUMMYFUNCTION("""COMPUTED_VALUE"""),100.0)</f>
        <v>100</v>
      </c>
      <c r="Q7" s="4" t="str">
        <f>IFERROR(__xludf.DUMMYFUNCTION("""COMPUTED_VALUE"""),"")</f>
        <v/>
      </c>
      <c r="R7" s="4">
        <f>IFERROR(__xludf.DUMMYFUNCTION("""COMPUTED_VALUE"""),80.0)</f>
        <v>80</v>
      </c>
      <c r="S7" s="4" t="str">
        <f>IFERROR(__xludf.DUMMYFUNCTION("""COMPUTED_VALUE"""),"")</f>
        <v/>
      </c>
      <c r="T7" s="4">
        <f>IFERROR(__xludf.DUMMYFUNCTION("""COMPUTED_VALUE"""),100.0)</f>
        <v>100</v>
      </c>
      <c r="U7" s="4" t="str">
        <f>IFERROR(__xludf.DUMMYFUNCTION("""COMPUTED_VALUE"""),"")</f>
        <v/>
      </c>
      <c r="V7" s="4">
        <f>IFERROR(__xludf.DUMMYFUNCTION("""COMPUTED_VALUE"""),75.0)</f>
        <v>75</v>
      </c>
    </row>
    <row r="8">
      <c r="A8" s="1" t="s">
        <v>6</v>
      </c>
      <c r="B8" s="1">
        <v>9.0</v>
      </c>
      <c r="C8" s="1">
        <v>10.0</v>
      </c>
      <c r="D8" s="1">
        <v>311.0</v>
      </c>
      <c r="E8" s="4" t="str">
        <f>IFERROR(__xludf.DUMMYFUNCTION("""COMPUTED_VALUE"""),"")</f>
        <v/>
      </c>
      <c r="F8" s="4" t="str">
        <f>IFERROR(__xludf.DUMMYFUNCTION("""COMPUTED_VALUE"""),"")</f>
        <v/>
      </c>
      <c r="G8" s="4" t="str">
        <f>IFERROR(__xludf.DUMMYFUNCTION("""COMPUTED_VALUE"""),"")</f>
        <v/>
      </c>
      <c r="H8" s="4" t="str">
        <f>IFERROR(__xludf.DUMMYFUNCTION("""COMPUTED_VALUE"""),"")</f>
        <v/>
      </c>
      <c r="I8" s="4" t="str">
        <f>IFERROR(__xludf.DUMMYFUNCTION("""COMPUTED_VALUE"""),"")</f>
        <v/>
      </c>
      <c r="J8" s="4" t="str">
        <f>IFERROR(__xludf.DUMMYFUNCTION("""COMPUTED_VALUE"""),"")</f>
        <v/>
      </c>
      <c r="K8" s="4" t="str">
        <f>IFERROR(__xludf.DUMMYFUNCTION("""COMPUTED_VALUE"""),"")</f>
        <v/>
      </c>
      <c r="L8" s="4" t="str">
        <f>IFERROR(__xludf.DUMMYFUNCTION("""COMPUTED_VALUE"""),"")</f>
        <v/>
      </c>
      <c r="M8" s="4" t="str">
        <f>IFERROR(__xludf.DUMMYFUNCTION("""COMPUTED_VALUE"""),"")</f>
        <v/>
      </c>
      <c r="N8" s="4" t="str">
        <f>IFERROR(__xludf.DUMMYFUNCTION("""COMPUTED_VALUE"""),"")</f>
        <v/>
      </c>
      <c r="O8" s="4" t="str">
        <f>IFERROR(__xludf.DUMMYFUNCTION("""COMPUTED_VALUE"""),"")</f>
        <v/>
      </c>
      <c r="P8" s="4" t="str">
        <f>IFERROR(__xludf.DUMMYFUNCTION("""COMPUTED_VALUE"""),"")</f>
        <v/>
      </c>
      <c r="Q8" s="4" t="str">
        <f>IFERROR(__xludf.DUMMYFUNCTION("""COMPUTED_VALUE"""),"")</f>
        <v/>
      </c>
      <c r="R8" s="4" t="str">
        <f>IFERROR(__xludf.DUMMYFUNCTION("""COMPUTED_VALUE"""),"")</f>
        <v/>
      </c>
      <c r="S8" s="4" t="str">
        <f>IFERROR(__xludf.DUMMYFUNCTION("""COMPUTED_VALUE"""),"")</f>
        <v/>
      </c>
      <c r="T8" s="4" t="str">
        <f>IFERROR(__xludf.DUMMYFUNCTION("""COMPUTED_VALUE"""),"")</f>
        <v/>
      </c>
      <c r="U8" s="4" t="str">
        <f>IFERROR(__xludf.DUMMYFUNCTION("""COMPUTED_VALUE"""),"")</f>
        <v/>
      </c>
      <c r="V8" s="4" t="str">
        <f>IFERROR(__xludf.DUMMYFUNCTION("""COMPUTED_VALUE"""),"")</f>
        <v/>
      </c>
    </row>
    <row r="9">
      <c r="A9" s="1" t="s">
        <v>6</v>
      </c>
      <c r="B9" s="1">
        <v>9.0</v>
      </c>
      <c r="C9" s="1">
        <v>10.0</v>
      </c>
      <c r="D9" s="1">
        <v>311.0</v>
      </c>
      <c r="E9" s="4" t="str">
        <f>IFERROR(__xludf.DUMMYFUNCTION("""COMPUTED_VALUE"""),"")</f>
        <v/>
      </c>
      <c r="F9" s="4" t="str">
        <f>IFERROR(__xludf.DUMMYFUNCTION("""COMPUTED_VALUE"""),"")</f>
        <v/>
      </c>
      <c r="G9" s="4" t="str">
        <f>IFERROR(__xludf.DUMMYFUNCTION("""COMPUTED_VALUE"""),"116A1061")</f>
        <v>116A1061</v>
      </c>
      <c r="H9" s="4">
        <f>IFERROR(__xludf.DUMMYFUNCTION("""COMPUTED_VALUE"""),72.22222222222223)</f>
        <v>72.22222222</v>
      </c>
      <c r="I9" s="4" t="str">
        <f>IFERROR(__xludf.DUMMYFUNCTION("""COMPUTED_VALUE"""),"")</f>
        <v/>
      </c>
      <c r="J9" s="4">
        <f>IFERROR(__xludf.DUMMYFUNCTION("""COMPUTED_VALUE"""),74.0)</f>
        <v>74</v>
      </c>
      <c r="K9" s="4" t="str">
        <f>IFERROR(__xludf.DUMMYFUNCTION("""COMPUTED_VALUE"""),"")</f>
        <v/>
      </c>
      <c r="L9" s="4">
        <f>IFERROR(__xludf.DUMMYFUNCTION("""COMPUTED_VALUE"""),79.0)</f>
        <v>79</v>
      </c>
      <c r="M9" s="4" t="str">
        <f>IFERROR(__xludf.DUMMYFUNCTION("""COMPUTED_VALUE"""),"")</f>
        <v/>
      </c>
      <c r="N9" s="4">
        <f>IFERROR(__xludf.DUMMYFUNCTION("""COMPUTED_VALUE"""),84.0)</f>
        <v>84</v>
      </c>
      <c r="O9" s="4" t="str">
        <f>IFERROR(__xludf.DUMMYFUNCTION("""COMPUTED_VALUE"""),"")</f>
        <v/>
      </c>
      <c r="P9" s="4">
        <f>IFERROR(__xludf.DUMMYFUNCTION("""COMPUTED_VALUE"""),75.0)</f>
        <v>75</v>
      </c>
      <c r="Q9" s="4" t="str">
        <f>IFERROR(__xludf.DUMMYFUNCTION("""COMPUTED_VALUE"""),"")</f>
        <v/>
      </c>
      <c r="R9" s="4">
        <f>IFERROR(__xludf.DUMMYFUNCTION("""COMPUTED_VALUE"""),80.0)</f>
        <v>80</v>
      </c>
      <c r="S9" s="4" t="str">
        <f>IFERROR(__xludf.DUMMYFUNCTION("""COMPUTED_VALUE"""),"")</f>
        <v/>
      </c>
      <c r="T9" s="4">
        <f>IFERROR(__xludf.DUMMYFUNCTION("""COMPUTED_VALUE"""),80.0)</f>
        <v>80</v>
      </c>
      <c r="U9" s="4" t="str">
        <f>IFERROR(__xludf.DUMMYFUNCTION("""COMPUTED_VALUE"""),"")</f>
        <v/>
      </c>
      <c r="V9" s="4">
        <f>IFERROR(__xludf.DUMMYFUNCTION("""COMPUTED_VALUE"""),75.0)</f>
        <v>75</v>
      </c>
    </row>
    <row r="10">
      <c r="A10" s="1" t="s">
        <v>6</v>
      </c>
      <c r="B10" s="1">
        <v>9.0</v>
      </c>
      <c r="C10" s="1">
        <v>10.0</v>
      </c>
      <c r="D10" s="1">
        <v>311.0</v>
      </c>
      <c r="E10" s="4" t="str">
        <f>IFERROR(__xludf.DUMMYFUNCTION("""COMPUTED_VALUE"""),"")</f>
        <v/>
      </c>
      <c r="F10" s="4" t="str">
        <f>IFERROR(__xludf.DUMMYFUNCTION("""COMPUTED_VALUE"""),"")</f>
        <v/>
      </c>
      <c r="G10" s="4" t="str">
        <f>IFERROR(__xludf.DUMMYFUNCTION("""COMPUTED_VALUE"""),"")</f>
        <v/>
      </c>
      <c r="H10" s="4" t="str">
        <f>IFERROR(__xludf.DUMMYFUNCTION("""COMPUTED_VALUE"""),"")</f>
        <v/>
      </c>
      <c r="I10" s="4" t="str">
        <f>IFERROR(__xludf.DUMMYFUNCTION("""COMPUTED_VALUE"""),"")</f>
        <v/>
      </c>
      <c r="J10" s="4" t="str">
        <f>IFERROR(__xludf.DUMMYFUNCTION("""COMPUTED_VALUE"""),"")</f>
        <v/>
      </c>
      <c r="K10" s="4" t="str">
        <f>IFERROR(__xludf.DUMMYFUNCTION("""COMPUTED_VALUE"""),"")</f>
        <v/>
      </c>
      <c r="L10" s="4" t="str">
        <f>IFERROR(__xludf.DUMMYFUNCTION("""COMPUTED_VALUE"""),"")</f>
        <v/>
      </c>
      <c r="M10" s="4" t="str">
        <f>IFERROR(__xludf.DUMMYFUNCTION("""COMPUTED_VALUE"""),"")</f>
        <v/>
      </c>
      <c r="N10" s="4" t="str">
        <f>IFERROR(__xludf.DUMMYFUNCTION("""COMPUTED_VALUE"""),"")</f>
        <v/>
      </c>
      <c r="O10" s="4" t="str">
        <f>IFERROR(__xludf.DUMMYFUNCTION("""COMPUTED_VALUE"""),"")</f>
        <v/>
      </c>
      <c r="P10" s="4" t="str">
        <f>IFERROR(__xludf.DUMMYFUNCTION("""COMPUTED_VALUE"""),"")</f>
        <v/>
      </c>
      <c r="Q10" s="4" t="str">
        <f>IFERROR(__xludf.DUMMYFUNCTION("""COMPUTED_VALUE"""),"")</f>
        <v/>
      </c>
      <c r="R10" s="4" t="str">
        <f>IFERROR(__xludf.DUMMYFUNCTION("""COMPUTED_VALUE"""),"")</f>
        <v/>
      </c>
      <c r="S10" s="4" t="str">
        <f>IFERROR(__xludf.DUMMYFUNCTION("""COMPUTED_VALUE"""),"")</f>
        <v/>
      </c>
      <c r="T10" s="4" t="str">
        <f>IFERROR(__xludf.DUMMYFUNCTION("""COMPUTED_VALUE"""),"")</f>
        <v/>
      </c>
      <c r="U10" s="4" t="str">
        <f>IFERROR(__xludf.DUMMYFUNCTION("""COMPUTED_VALUE"""),"")</f>
        <v/>
      </c>
      <c r="V10" s="4" t="str">
        <f>IFERROR(__xludf.DUMMYFUNCTION("""COMPUTED_VALUE"""),"")</f>
        <v/>
      </c>
    </row>
    <row r="11">
      <c r="A11" s="1" t="s">
        <v>6</v>
      </c>
      <c r="B11" s="1">
        <v>9.0</v>
      </c>
      <c r="C11" s="1">
        <v>10.0</v>
      </c>
      <c r="D11" s="1">
        <v>311.0</v>
      </c>
      <c r="E11" s="4" t="str">
        <f>IFERROR(__xludf.DUMMYFUNCTION("""COMPUTED_VALUE"""),"")</f>
        <v/>
      </c>
      <c r="F11" s="4" t="str">
        <f>IFERROR(__xludf.DUMMYFUNCTION("""COMPUTED_VALUE"""),"")</f>
        <v/>
      </c>
      <c r="G11" s="4" t="str">
        <f>IFERROR(__xludf.DUMMYFUNCTION("""COMPUTED_VALUE"""),"")</f>
        <v/>
      </c>
      <c r="H11" s="4" t="str">
        <f>IFERROR(__xludf.DUMMYFUNCTION("""COMPUTED_VALUE"""),"")</f>
        <v/>
      </c>
      <c r="I11" s="4" t="str">
        <f>IFERROR(__xludf.DUMMYFUNCTION("""COMPUTED_VALUE"""),"")</f>
        <v/>
      </c>
      <c r="J11" s="4" t="str">
        <f>IFERROR(__xludf.DUMMYFUNCTION("""COMPUTED_VALUE"""),"")</f>
        <v/>
      </c>
      <c r="K11" s="4" t="str">
        <f>IFERROR(__xludf.DUMMYFUNCTION("""COMPUTED_VALUE"""),"")</f>
        <v/>
      </c>
      <c r="L11" s="4" t="str">
        <f>IFERROR(__xludf.DUMMYFUNCTION("""COMPUTED_VALUE"""),"")</f>
        <v/>
      </c>
      <c r="M11" s="4" t="str">
        <f>IFERROR(__xludf.DUMMYFUNCTION("""COMPUTED_VALUE"""),"")</f>
        <v/>
      </c>
      <c r="N11" s="4" t="str">
        <f>IFERROR(__xludf.DUMMYFUNCTION("""COMPUTED_VALUE"""),"")</f>
        <v/>
      </c>
      <c r="O11" s="4" t="str">
        <f>IFERROR(__xludf.DUMMYFUNCTION("""COMPUTED_VALUE"""),"")</f>
        <v/>
      </c>
      <c r="P11" s="4" t="str">
        <f>IFERROR(__xludf.DUMMYFUNCTION("""COMPUTED_VALUE"""),"")</f>
        <v/>
      </c>
      <c r="Q11" s="4" t="str">
        <f>IFERROR(__xludf.DUMMYFUNCTION("""COMPUTED_VALUE"""),"")</f>
        <v/>
      </c>
      <c r="R11" s="4" t="str">
        <f>IFERROR(__xludf.DUMMYFUNCTION("""COMPUTED_VALUE"""),"")</f>
        <v/>
      </c>
      <c r="S11" s="4" t="str">
        <f>IFERROR(__xludf.DUMMYFUNCTION("""COMPUTED_VALUE"""),"")</f>
        <v/>
      </c>
      <c r="T11" s="4" t="str">
        <f>IFERROR(__xludf.DUMMYFUNCTION("""COMPUTED_VALUE"""),"")</f>
        <v/>
      </c>
      <c r="U11" s="4" t="str">
        <f>IFERROR(__xludf.DUMMYFUNCTION("""COMPUTED_VALUE"""),"")</f>
        <v/>
      </c>
      <c r="V11" s="4" t="str">
        <f>IFERROR(__xludf.DUMMYFUNCTION("""COMPUTED_VALUE"""),"")</f>
        <v/>
      </c>
    </row>
    <row r="12">
      <c r="A12" s="1" t="s">
        <v>6</v>
      </c>
      <c r="B12" s="1">
        <v>9.0</v>
      </c>
      <c r="C12" s="1">
        <v>10.0</v>
      </c>
      <c r="D12" s="1">
        <v>311.0</v>
      </c>
      <c r="E12" s="4" t="str">
        <f>IFERROR(__xludf.DUMMYFUNCTION("""COMPUTED_VALUE"""),"")</f>
        <v/>
      </c>
      <c r="F12" s="4" t="str">
        <f>IFERROR(__xludf.DUMMYFUNCTION("""COMPUTED_VALUE"""),"")</f>
        <v/>
      </c>
      <c r="G12" s="4" t="str">
        <f>IFERROR(__xludf.DUMMYFUNCTION("""COMPUTED_VALUE"""),"116A1064")</f>
        <v>116A1064</v>
      </c>
      <c r="H12" s="4">
        <f>IFERROR(__xludf.DUMMYFUNCTION("""COMPUTED_VALUE"""),72.22222222222223)</f>
        <v>72.22222222</v>
      </c>
      <c r="I12" s="4" t="str">
        <f>IFERROR(__xludf.DUMMYFUNCTION("""COMPUTED_VALUE"""),"")</f>
        <v/>
      </c>
      <c r="J12" s="4">
        <f>IFERROR(__xludf.DUMMYFUNCTION("""COMPUTED_VALUE"""),74.0)</f>
        <v>74</v>
      </c>
      <c r="K12" s="4" t="str">
        <f>IFERROR(__xludf.DUMMYFUNCTION("""COMPUTED_VALUE"""),"")</f>
        <v/>
      </c>
      <c r="L12" s="4">
        <f>IFERROR(__xludf.DUMMYFUNCTION("""COMPUTED_VALUE"""),74.0)</f>
        <v>74</v>
      </c>
      <c r="M12" s="4" t="str">
        <f>IFERROR(__xludf.DUMMYFUNCTION("""COMPUTED_VALUE"""),"")</f>
        <v/>
      </c>
      <c r="N12" s="4">
        <f>IFERROR(__xludf.DUMMYFUNCTION("""COMPUTED_VALUE"""),74.0)</f>
        <v>74</v>
      </c>
      <c r="O12" s="4" t="str">
        <f>IFERROR(__xludf.DUMMYFUNCTION("""COMPUTED_VALUE"""),"")</f>
        <v/>
      </c>
      <c r="P12" s="4">
        <f>IFERROR(__xludf.DUMMYFUNCTION("""COMPUTED_VALUE"""),100.0)</f>
        <v>100</v>
      </c>
      <c r="Q12" s="4" t="str">
        <f>IFERROR(__xludf.DUMMYFUNCTION("""COMPUTED_VALUE"""),"")</f>
        <v/>
      </c>
      <c r="R12" s="4">
        <f>IFERROR(__xludf.DUMMYFUNCTION("""COMPUTED_VALUE"""),80.0)</f>
        <v>80</v>
      </c>
      <c r="S12" s="4" t="str">
        <f>IFERROR(__xludf.DUMMYFUNCTION("""COMPUTED_VALUE"""),"")</f>
        <v/>
      </c>
      <c r="T12" s="4">
        <f>IFERROR(__xludf.DUMMYFUNCTION("""COMPUTED_VALUE"""),80.0)</f>
        <v>80</v>
      </c>
      <c r="U12" s="4" t="str">
        <f>IFERROR(__xludf.DUMMYFUNCTION("""COMPUTED_VALUE"""),"")</f>
        <v/>
      </c>
      <c r="V12" s="4">
        <f>IFERROR(__xludf.DUMMYFUNCTION("""COMPUTED_VALUE"""),75.0)</f>
        <v>75</v>
      </c>
    </row>
    <row r="13">
      <c r="A13" s="1" t="s">
        <v>6</v>
      </c>
      <c r="B13" s="1">
        <v>9.0</v>
      </c>
      <c r="C13" s="1">
        <v>10.0</v>
      </c>
      <c r="D13" s="1">
        <v>311.0</v>
      </c>
      <c r="E13" s="4" t="str">
        <f>IFERROR(__xludf.DUMMYFUNCTION("""COMPUTED_VALUE"""),"")</f>
        <v/>
      </c>
      <c r="F13" s="4" t="str">
        <f>IFERROR(__xludf.DUMMYFUNCTION("""COMPUTED_VALUE"""),"")</f>
        <v/>
      </c>
      <c r="G13" s="4" t="str">
        <f>IFERROR(__xludf.DUMMYFUNCTION("""COMPUTED_VALUE"""),"116A1065")</f>
        <v>116A1065</v>
      </c>
      <c r="H13" s="4">
        <f>IFERROR(__xludf.DUMMYFUNCTION("""COMPUTED_VALUE"""),77.77777777777777)</f>
        <v>77.77777778</v>
      </c>
      <c r="I13" s="4" t="str">
        <f>IFERROR(__xludf.DUMMYFUNCTION("""COMPUTED_VALUE"""),"")</f>
        <v/>
      </c>
      <c r="J13" s="4">
        <f>IFERROR(__xludf.DUMMYFUNCTION("""COMPUTED_VALUE"""),84.0)</f>
        <v>84</v>
      </c>
      <c r="K13" s="4" t="str">
        <f>IFERROR(__xludf.DUMMYFUNCTION("""COMPUTED_VALUE"""),"")</f>
        <v/>
      </c>
      <c r="L13" s="4">
        <f>IFERROR(__xludf.DUMMYFUNCTION("""COMPUTED_VALUE"""),63.0)</f>
        <v>63</v>
      </c>
      <c r="M13" s="4" t="str">
        <f>IFERROR(__xludf.DUMMYFUNCTION("""COMPUTED_VALUE"""),"")</f>
        <v/>
      </c>
      <c r="N13" s="4">
        <f>IFERROR(__xludf.DUMMYFUNCTION("""COMPUTED_VALUE"""),63.0)</f>
        <v>63</v>
      </c>
      <c r="O13" s="4" t="str">
        <f>IFERROR(__xludf.DUMMYFUNCTION("""COMPUTED_VALUE"""),"")</f>
        <v/>
      </c>
      <c r="P13" s="4">
        <f>IFERROR(__xludf.DUMMYFUNCTION("""COMPUTED_VALUE"""),100.0)</f>
        <v>100</v>
      </c>
      <c r="Q13" s="4" t="str">
        <f>IFERROR(__xludf.DUMMYFUNCTION("""COMPUTED_VALUE"""),"")</f>
        <v/>
      </c>
      <c r="R13" s="4">
        <f>IFERROR(__xludf.DUMMYFUNCTION("""COMPUTED_VALUE"""),80.0)</f>
        <v>80</v>
      </c>
      <c r="S13" s="4" t="str">
        <f>IFERROR(__xludf.DUMMYFUNCTION("""COMPUTED_VALUE"""),"")</f>
        <v/>
      </c>
      <c r="T13" s="4">
        <f>IFERROR(__xludf.DUMMYFUNCTION("""COMPUTED_VALUE"""),80.0)</f>
        <v>80</v>
      </c>
      <c r="U13" s="4" t="str">
        <f>IFERROR(__xludf.DUMMYFUNCTION("""COMPUTED_VALUE"""),"")</f>
        <v/>
      </c>
      <c r="V13" s="4">
        <f>IFERROR(__xludf.DUMMYFUNCTION("""COMPUTED_VALUE"""),100.0)</f>
        <v>100</v>
      </c>
    </row>
    <row r="14">
      <c r="A14" s="1" t="s">
        <v>6</v>
      </c>
      <c r="B14" s="1">
        <v>9.0</v>
      </c>
      <c r="C14" s="1">
        <v>10.0</v>
      </c>
      <c r="D14" s="1">
        <v>311.0</v>
      </c>
      <c r="E14" s="4" t="str">
        <f>IFERROR(__xludf.DUMMYFUNCTION("""COMPUTED_VALUE"""),"")</f>
        <v/>
      </c>
      <c r="F14" s="4" t="str">
        <f>IFERROR(__xludf.DUMMYFUNCTION("""COMPUTED_VALUE"""),"")</f>
        <v/>
      </c>
      <c r="G14" s="4" t="str">
        <f>IFERROR(__xludf.DUMMYFUNCTION("""COMPUTED_VALUE"""),"116A1066")</f>
        <v>116A1066</v>
      </c>
      <c r="H14" s="4">
        <f>IFERROR(__xludf.DUMMYFUNCTION("""COMPUTED_VALUE"""),72.22222222222223)</f>
        <v>72.22222222</v>
      </c>
      <c r="I14" s="4" t="str">
        <f>IFERROR(__xludf.DUMMYFUNCTION("""COMPUTED_VALUE"""),"")</f>
        <v/>
      </c>
      <c r="J14" s="4">
        <f>IFERROR(__xludf.DUMMYFUNCTION("""COMPUTED_VALUE"""),84.0)</f>
        <v>84</v>
      </c>
      <c r="K14" s="4" t="str">
        <f>IFERROR(__xludf.DUMMYFUNCTION("""COMPUTED_VALUE"""),"")</f>
        <v/>
      </c>
      <c r="L14" s="4">
        <f>IFERROR(__xludf.DUMMYFUNCTION("""COMPUTED_VALUE"""),63.0)</f>
        <v>63</v>
      </c>
      <c r="M14" s="4" t="str">
        <f>IFERROR(__xludf.DUMMYFUNCTION("""COMPUTED_VALUE"""),"")</f>
        <v/>
      </c>
      <c r="N14" s="4">
        <f>IFERROR(__xludf.DUMMYFUNCTION("""COMPUTED_VALUE"""),68.0)</f>
        <v>68</v>
      </c>
      <c r="O14" s="4" t="str">
        <f>IFERROR(__xludf.DUMMYFUNCTION("""COMPUTED_VALUE"""),"")</f>
        <v/>
      </c>
      <c r="P14" s="4">
        <f>IFERROR(__xludf.DUMMYFUNCTION("""COMPUTED_VALUE"""),75.0)</f>
        <v>75</v>
      </c>
      <c r="Q14" s="4" t="str">
        <f>IFERROR(__xludf.DUMMYFUNCTION("""COMPUTED_VALUE"""),"")</f>
        <v/>
      </c>
      <c r="R14" s="4">
        <f>IFERROR(__xludf.DUMMYFUNCTION("""COMPUTED_VALUE"""),80.0)</f>
        <v>80</v>
      </c>
      <c r="S14" s="4" t="str">
        <f>IFERROR(__xludf.DUMMYFUNCTION("""COMPUTED_VALUE"""),"")</f>
        <v/>
      </c>
      <c r="T14" s="4">
        <f>IFERROR(__xludf.DUMMYFUNCTION("""COMPUTED_VALUE"""),80.0)</f>
        <v>80</v>
      </c>
      <c r="U14" s="4" t="str">
        <f>IFERROR(__xludf.DUMMYFUNCTION("""COMPUTED_VALUE"""),"")</f>
        <v/>
      </c>
      <c r="V14" s="4">
        <f>IFERROR(__xludf.DUMMYFUNCTION("""COMPUTED_VALUE"""),75.0)</f>
        <v>75</v>
      </c>
    </row>
    <row r="15">
      <c r="A15" s="1" t="s">
        <v>6</v>
      </c>
      <c r="B15" s="1">
        <v>9.0</v>
      </c>
      <c r="C15" s="1">
        <v>10.0</v>
      </c>
      <c r="D15" s="1">
        <v>311.0</v>
      </c>
      <c r="E15" s="4" t="str">
        <f>IFERROR(__xludf.DUMMYFUNCTION("""COMPUTED_VALUE"""),"")</f>
        <v/>
      </c>
      <c r="F15" s="4" t="str">
        <f>IFERROR(__xludf.DUMMYFUNCTION("""COMPUTED_VALUE"""),"")</f>
        <v/>
      </c>
      <c r="G15" s="4" t="str">
        <f>IFERROR(__xludf.DUMMYFUNCTION("""COMPUTED_VALUE"""),"")</f>
        <v/>
      </c>
      <c r="H15" s="4" t="str">
        <f>IFERROR(__xludf.DUMMYFUNCTION("""COMPUTED_VALUE"""),"")</f>
        <v/>
      </c>
      <c r="I15" s="4" t="str">
        <f>IFERROR(__xludf.DUMMYFUNCTION("""COMPUTED_VALUE"""),"")</f>
        <v/>
      </c>
      <c r="J15" s="4" t="str">
        <f>IFERROR(__xludf.DUMMYFUNCTION("""COMPUTED_VALUE"""),"")</f>
        <v/>
      </c>
      <c r="K15" s="4" t="str">
        <f>IFERROR(__xludf.DUMMYFUNCTION("""COMPUTED_VALUE"""),"")</f>
        <v/>
      </c>
      <c r="L15" s="4" t="str">
        <f>IFERROR(__xludf.DUMMYFUNCTION("""COMPUTED_VALUE"""),"")</f>
        <v/>
      </c>
      <c r="M15" s="4" t="str">
        <f>IFERROR(__xludf.DUMMYFUNCTION("""COMPUTED_VALUE"""),"")</f>
        <v/>
      </c>
      <c r="N15" s="4" t="str">
        <f>IFERROR(__xludf.DUMMYFUNCTION("""COMPUTED_VALUE"""),"")</f>
        <v/>
      </c>
      <c r="O15" s="4" t="str">
        <f>IFERROR(__xludf.DUMMYFUNCTION("""COMPUTED_VALUE"""),"")</f>
        <v/>
      </c>
      <c r="P15" s="4" t="str">
        <f>IFERROR(__xludf.DUMMYFUNCTION("""COMPUTED_VALUE"""),"")</f>
        <v/>
      </c>
      <c r="Q15" s="4" t="str">
        <f>IFERROR(__xludf.DUMMYFUNCTION("""COMPUTED_VALUE"""),"")</f>
        <v/>
      </c>
      <c r="R15" s="4" t="str">
        <f>IFERROR(__xludf.DUMMYFUNCTION("""COMPUTED_VALUE"""),"")</f>
        <v/>
      </c>
      <c r="S15" s="4" t="str">
        <f>IFERROR(__xludf.DUMMYFUNCTION("""COMPUTED_VALUE"""),"")</f>
        <v/>
      </c>
      <c r="T15" s="4" t="str">
        <f>IFERROR(__xludf.DUMMYFUNCTION("""COMPUTED_VALUE"""),"")</f>
        <v/>
      </c>
      <c r="U15" s="4" t="str">
        <f>IFERROR(__xludf.DUMMYFUNCTION("""COMPUTED_VALUE"""),"")</f>
        <v/>
      </c>
      <c r="V15" s="4" t="str">
        <f>IFERROR(__xludf.DUMMYFUNCTION("""COMPUTED_VALUE"""),"")</f>
        <v/>
      </c>
    </row>
    <row r="16">
      <c r="A16" s="1" t="s">
        <v>6</v>
      </c>
      <c r="B16" s="1">
        <v>9.0</v>
      </c>
      <c r="C16" s="1">
        <v>10.0</v>
      </c>
      <c r="D16" s="1">
        <v>311.0</v>
      </c>
      <c r="E16" s="4" t="str">
        <f>IFERROR(__xludf.DUMMYFUNCTION("""COMPUTED_VALUE"""),"")</f>
        <v/>
      </c>
      <c r="F16" s="4" t="str">
        <f>IFERROR(__xludf.DUMMYFUNCTION("""COMPUTED_VALUE"""),"")</f>
        <v/>
      </c>
      <c r="G16" s="4" t="str">
        <f>IFERROR(__xludf.DUMMYFUNCTION("""COMPUTED_VALUE"""),"")</f>
        <v/>
      </c>
      <c r="H16" s="4" t="str">
        <f>IFERROR(__xludf.DUMMYFUNCTION("""COMPUTED_VALUE"""),"")</f>
        <v/>
      </c>
      <c r="I16" s="4" t="str">
        <f>IFERROR(__xludf.DUMMYFUNCTION("""COMPUTED_VALUE"""),"")</f>
        <v/>
      </c>
      <c r="J16" s="4" t="str">
        <f>IFERROR(__xludf.DUMMYFUNCTION("""COMPUTED_VALUE"""),"")</f>
        <v/>
      </c>
      <c r="K16" s="4" t="str">
        <f>IFERROR(__xludf.DUMMYFUNCTION("""COMPUTED_VALUE"""),"")</f>
        <v/>
      </c>
      <c r="L16" s="4" t="str">
        <f>IFERROR(__xludf.DUMMYFUNCTION("""COMPUTED_VALUE"""),"")</f>
        <v/>
      </c>
      <c r="M16" s="4" t="str">
        <f>IFERROR(__xludf.DUMMYFUNCTION("""COMPUTED_VALUE"""),"")</f>
        <v/>
      </c>
      <c r="N16" s="4" t="str">
        <f>IFERROR(__xludf.DUMMYFUNCTION("""COMPUTED_VALUE"""),"")</f>
        <v/>
      </c>
      <c r="O16" s="4" t="str">
        <f>IFERROR(__xludf.DUMMYFUNCTION("""COMPUTED_VALUE"""),"")</f>
        <v/>
      </c>
      <c r="P16" s="4" t="str">
        <f>IFERROR(__xludf.DUMMYFUNCTION("""COMPUTED_VALUE"""),"")</f>
        <v/>
      </c>
      <c r="Q16" s="4" t="str">
        <f>IFERROR(__xludf.DUMMYFUNCTION("""COMPUTED_VALUE"""),"")</f>
        <v/>
      </c>
      <c r="R16" s="4" t="str">
        <f>IFERROR(__xludf.DUMMYFUNCTION("""COMPUTED_VALUE"""),"")</f>
        <v/>
      </c>
      <c r="S16" s="4" t="str">
        <f>IFERROR(__xludf.DUMMYFUNCTION("""COMPUTED_VALUE"""),"")</f>
        <v/>
      </c>
      <c r="T16" s="4" t="str">
        <f>IFERROR(__xludf.DUMMYFUNCTION("""COMPUTED_VALUE"""),"")</f>
        <v/>
      </c>
      <c r="U16" s="4" t="str">
        <f>IFERROR(__xludf.DUMMYFUNCTION("""COMPUTED_VALUE"""),"")</f>
        <v/>
      </c>
      <c r="V16" s="4" t="str">
        <f>IFERROR(__xludf.DUMMYFUNCTION("""COMPUTED_VALUE"""),"")</f>
        <v/>
      </c>
    </row>
    <row r="17">
      <c r="A17" s="1" t="s">
        <v>6</v>
      </c>
      <c r="B17" s="1">
        <v>9.0</v>
      </c>
      <c r="C17" s="1">
        <v>10.0</v>
      </c>
      <c r="D17" s="1">
        <v>311.0</v>
      </c>
      <c r="E17" s="4" t="str">
        <f>IFERROR(__xludf.DUMMYFUNCTION("""COMPUTED_VALUE"""),"")</f>
        <v/>
      </c>
      <c r="F17" s="4" t="str">
        <f>IFERROR(__xludf.DUMMYFUNCTION("""COMPUTED_VALUE"""),"")</f>
        <v/>
      </c>
      <c r="G17" s="4" t="str">
        <f>IFERROR(__xludf.DUMMYFUNCTION("""COMPUTED_VALUE"""),"116A1069")</f>
        <v>116A1069</v>
      </c>
      <c r="H17" s="4">
        <f>IFERROR(__xludf.DUMMYFUNCTION("""COMPUTED_VALUE"""),72.22222222222223)</f>
        <v>72.22222222</v>
      </c>
      <c r="I17" s="4" t="str">
        <f>IFERROR(__xludf.DUMMYFUNCTION("""COMPUTED_VALUE"""),"")</f>
        <v/>
      </c>
      <c r="J17" s="4">
        <f>IFERROR(__xludf.DUMMYFUNCTION("""COMPUTED_VALUE"""),79.0)</f>
        <v>79</v>
      </c>
      <c r="K17" s="4" t="str">
        <f>IFERROR(__xludf.DUMMYFUNCTION("""COMPUTED_VALUE"""),"")</f>
        <v/>
      </c>
      <c r="L17" s="4">
        <f>IFERROR(__xludf.DUMMYFUNCTION("""COMPUTED_VALUE"""),84.0)</f>
        <v>84</v>
      </c>
      <c r="M17" s="4" t="str">
        <f>IFERROR(__xludf.DUMMYFUNCTION("""COMPUTED_VALUE"""),"")</f>
        <v/>
      </c>
      <c r="N17" s="4">
        <f>IFERROR(__xludf.DUMMYFUNCTION("""COMPUTED_VALUE"""),84.0)</f>
        <v>84</v>
      </c>
      <c r="O17" s="4" t="str">
        <f>IFERROR(__xludf.DUMMYFUNCTION("""COMPUTED_VALUE"""),"")</f>
        <v/>
      </c>
      <c r="P17" s="4">
        <f>IFERROR(__xludf.DUMMYFUNCTION("""COMPUTED_VALUE"""),75.0)</f>
        <v>75</v>
      </c>
      <c r="Q17" s="4" t="str">
        <f>IFERROR(__xludf.DUMMYFUNCTION("""COMPUTED_VALUE"""),"")</f>
        <v/>
      </c>
      <c r="R17" s="4">
        <f>IFERROR(__xludf.DUMMYFUNCTION("""COMPUTED_VALUE"""),80.0)</f>
        <v>80</v>
      </c>
      <c r="S17" s="4" t="str">
        <f>IFERROR(__xludf.DUMMYFUNCTION("""COMPUTED_VALUE"""),"")</f>
        <v/>
      </c>
      <c r="T17" s="4">
        <f>IFERROR(__xludf.DUMMYFUNCTION("""COMPUTED_VALUE"""),100.0)</f>
        <v>100</v>
      </c>
      <c r="U17" s="4" t="str">
        <f>IFERROR(__xludf.DUMMYFUNCTION("""COMPUTED_VALUE"""),"")</f>
        <v/>
      </c>
      <c r="V17" s="4">
        <f>IFERROR(__xludf.DUMMYFUNCTION("""COMPUTED_VALUE"""),100.0)</f>
        <v>100</v>
      </c>
    </row>
    <row r="18">
      <c r="A18" s="1" t="s">
        <v>6</v>
      </c>
      <c r="B18" s="1">
        <v>9.0</v>
      </c>
      <c r="C18" s="1">
        <v>10.0</v>
      </c>
      <c r="D18" s="1">
        <v>311.0</v>
      </c>
      <c r="E18" s="4" t="str">
        <f>IFERROR(__xludf.DUMMYFUNCTION("""COMPUTED_VALUE"""),"")</f>
        <v/>
      </c>
      <c r="F18" s="4" t="str">
        <f>IFERROR(__xludf.DUMMYFUNCTION("""COMPUTED_VALUE"""),"")</f>
        <v/>
      </c>
      <c r="G18" s="4" t="str">
        <f>IFERROR(__xludf.DUMMYFUNCTION("""COMPUTED_VALUE"""),"116A1070")</f>
        <v>116A1070</v>
      </c>
      <c r="H18" s="4">
        <f>IFERROR(__xludf.DUMMYFUNCTION("""COMPUTED_VALUE"""),94.44444444444444)</f>
        <v>94.44444444</v>
      </c>
      <c r="I18" s="4" t="str">
        <f>IFERROR(__xludf.DUMMYFUNCTION("""COMPUTED_VALUE"""),"")</f>
        <v/>
      </c>
      <c r="J18" s="4">
        <f>IFERROR(__xludf.DUMMYFUNCTION("""COMPUTED_VALUE"""),79.0)</f>
        <v>79</v>
      </c>
      <c r="K18" s="4" t="str">
        <f>IFERROR(__xludf.DUMMYFUNCTION("""COMPUTED_VALUE"""),"")</f>
        <v/>
      </c>
      <c r="L18" s="4">
        <f>IFERROR(__xludf.DUMMYFUNCTION("""COMPUTED_VALUE"""),74.0)</f>
        <v>74</v>
      </c>
      <c r="M18" s="4" t="str">
        <f>IFERROR(__xludf.DUMMYFUNCTION("""COMPUTED_VALUE"""),"")</f>
        <v/>
      </c>
      <c r="N18" s="4">
        <f>IFERROR(__xludf.DUMMYFUNCTION("""COMPUTED_VALUE"""),74.0)</f>
        <v>74</v>
      </c>
      <c r="O18" s="4" t="str">
        <f>IFERROR(__xludf.DUMMYFUNCTION("""COMPUTED_VALUE"""),"")</f>
        <v/>
      </c>
      <c r="P18" s="4">
        <f>IFERROR(__xludf.DUMMYFUNCTION("""COMPUTED_VALUE"""),100.0)</f>
        <v>100</v>
      </c>
      <c r="Q18" s="4" t="str">
        <f>IFERROR(__xludf.DUMMYFUNCTION("""COMPUTED_VALUE"""),"")</f>
        <v/>
      </c>
      <c r="R18" s="4">
        <f>IFERROR(__xludf.DUMMYFUNCTION("""COMPUTED_VALUE"""),100.0)</f>
        <v>100</v>
      </c>
      <c r="S18" s="4" t="str">
        <f>IFERROR(__xludf.DUMMYFUNCTION("""COMPUTED_VALUE"""),"")</f>
        <v/>
      </c>
      <c r="T18" s="4">
        <f>IFERROR(__xludf.DUMMYFUNCTION("""COMPUTED_VALUE"""),80.0)</f>
        <v>80</v>
      </c>
      <c r="U18" s="4" t="str">
        <f>IFERROR(__xludf.DUMMYFUNCTION("""COMPUTED_VALUE"""),"")</f>
        <v/>
      </c>
      <c r="V18" s="4">
        <f>IFERROR(__xludf.DUMMYFUNCTION("""COMPUTED_VALUE"""),50.0)</f>
        <v>50</v>
      </c>
    </row>
    <row r="19">
      <c r="A19" s="1" t="s">
        <v>6</v>
      </c>
      <c r="B19" s="1">
        <v>9.0</v>
      </c>
      <c r="C19" s="1">
        <v>10.0</v>
      </c>
      <c r="D19" s="1">
        <v>311.0</v>
      </c>
      <c r="E19" s="4" t="str">
        <f>IFERROR(__xludf.DUMMYFUNCTION("""COMPUTED_VALUE"""),"")</f>
        <v/>
      </c>
      <c r="F19" s="4" t="str">
        <f>IFERROR(__xludf.DUMMYFUNCTION("""COMPUTED_VALUE"""),"")</f>
        <v/>
      </c>
      <c r="G19" s="4" t="str">
        <f>IFERROR(__xludf.DUMMYFUNCTION("""COMPUTED_VALUE"""),"")</f>
        <v/>
      </c>
      <c r="H19" s="4" t="str">
        <f>IFERROR(__xludf.DUMMYFUNCTION("""COMPUTED_VALUE"""),"")</f>
        <v/>
      </c>
      <c r="I19" s="4" t="str">
        <f>IFERROR(__xludf.DUMMYFUNCTION("""COMPUTED_VALUE"""),"")</f>
        <v/>
      </c>
      <c r="J19" s="4" t="str">
        <f>IFERROR(__xludf.DUMMYFUNCTION("""COMPUTED_VALUE"""),"")</f>
        <v/>
      </c>
      <c r="K19" s="4" t="str">
        <f>IFERROR(__xludf.DUMMYFUNCTION("""COMPUTED_VALUE"""),"")</f>
        <v/>
      </c>
      <c r="L19" s="4" t="str">
        <f>IFERROR(__xludf.DUMMYFUNCTION("""COMPUTED_VALUE"""),"")</f>
        <v/>
      </c>
      <c r="M19" s="4" t="str">
        <f>IFERROR(__xludf.DUMMYFUNCTION("""COMPUTED_VALUE"""),"")</f>
        <v/>
      </c>
      <c r="N19" s="4" t="str">
        <f>IFERROR(__xludf.DUMMYFUNCTION("""COMPUTED_VALUE"""),"")</f>
        <v/>
      </c>
      <c r="O19" s="4" t="str">
        <f>IFERROR(__xludf.DUMMYFUNCTION("""COMPUTED_VALUE"""),"")</f>
        <v/>
      </c>
      <c r="P19" s="4" t="str">
        <f>IFERROR(__xludf.DUMMYFUNCTION("""COMPUTED_VALUE"""),"")</f>
        <v/>
      </c>
      <c r="Q19" s="4" t="str">
        <f>IFERROR(__xludf.DUMMYFUNCTION("""COMPUTED_VALUE"""),"")</f>
        <v/>
      </c>
      <c r="R19" s="4" t="str">
        <f>IFERROR(__xludf.DUMMYFUNCTION("""COMPUTED_VALUE"""),"")</f>
        <v/>
      </c>
      <c r="S19" s="4" t="str">
        <f>IFERROR(__xludf.DUMMYFUNCTION("""COMPUTED_VALUE"""),"")</f>
        <v/>
      </c>
      <c r="T19" s="4" t="str">
        <f>IFERROR(__xludf.DUMMYFUNCTION("""COMPUTED_VALUE"""),"")</f>
        <v/>
      </c>
      <c r="U19" s="4" t="str">
        <f>IFERROR(__xludf.DUMMYFUNCTION("""COMPUTED_VALUE"""),"")</f>
        <v/>
      </c>
      <c r="V19" s="4" t="str">
        <f>IFERROR(__xludf.DUMMYFUNCTION("""COMPUTED_VALUE"""),"")</f>
        <v/>
      </c>
    </row>
    <row r="20">
      <c r="A20" s="1" t="s">
        <v>6</v>
      </c>
      <c r="B20" s="1">
        <v>9.0</v>
      </c>
      <c r="C20" s="1">
        <v>10.0</v>
      </c>
      <c r="D20" s="1">
        <v>311.0</v>
      </c>
      <c r="E20" s="4" t="str">
        <f>IFERROR(__xludf.DUMMYFUNCTION("""COMPUTED_VALUE"""),"")</f>
        <v/>
      </c>
      <c r="F20" s="4" t="str">
        <f>IFERROR(__xludf.DUMMYFUNCTION("""COMPUTED_VALUE"""),"")</f>
        <v/>
      </c>
      <c r="G20" s="4" t="str">
        <f>IFERROR(__xludf.DUMMYFUNCTION("""COMPUTED_VALUE"""),"116A1072")</f>
        <v>116A1072</v>
      </c>
      <c r="H20" s="4">
        <f>IFERROR(__xludf.DUMMYFUNCTION("""COMPUTED_VALUE"""),72.22222222222223)</f>
        <v>72.22222222</v>
      </c>
      <c r="I20" s="4" t="str">
        <f>IFERROR(__xludf.DUMMYFUNCTION("""COMPUTED_VALUE"""),"")</f>
        <v/>
      </c>
      <c r="J20" s="4">
        <f>IFERROR(__xludf.DUMMYFUNCTION("""COMPUTED_VALUE"""),100.0)</f>
        <v>100</v>
      </c>
      <c r="K20" s="4" t="str">
        <f>IFERROR(__xludf.DUMMYFUNCTION("""COMPUTED_VALUE"""),"")</f>
        <v/>
      </c>
      <c r="L20" s="4">
        <f>IFERROR(__xludf.DUMMYFUNCTION("""COMPUTED_VALUE"""),58.0)</f>
        <v>58</v>
      </c>
      <c r="M20" s="4" t="str">
        <f>IFERROR(__xludf.DUMMYFUNCTION("""COMPUTED_VALUE"""),"")</f>
        <v/>
      </c>
      <c r="N20" s="4">
        <f>IFERROR(__xludf.DUMMYFUNCTION("""COMPUTED_VALUE"""),58.0)</f>
        <v>58</v>
      </c>
      <c r="O20" s="4" t="str">
        <f>IFERROR(__xludf.DUMMYFUNCTION("""COMPUTED_VALUE"""),"")</f>
        <v/>
      </c>
      <c r="P20" s="4">
        <f>IFERROR(__xludf.DUMMYFUNCTION("""COMPUTED_VALUE"""),75.0)</f>
        <v>75</v>
      </c>
      <c r="Q20" s="4" t="str">
        <f>IFERROR(__xludf.DUMMYFUNCTION("""COMPUTED_VALUE"""),"")</f>
        <v/>
      </c>
      <c r="R20" s="4">
        <f>IFERROR(__xludf.DUMMYFUNCTION("""COMPUTED_VALUE"""),100.0)</f>
        <v>100</v>
      </c>
      <c r="S20" s="4" t="str">
        <f>IFERROR(__xludf.DUMMYFUNCTION("""COMPUTED_VALUE"""),"")</f>
        <v/>
      </c>
      <c r="T20" s="4">
        <f>IFERROR(__xludf.DUMMYFUNCTION("""COMPUTED_VALUE"""),80.0)</f>
        <v>80</v>
      </c>
      <c r="U20" s="4" t="str">
        <f>IFERROR(__xludf.DUMMYFUNCTION("""COMPUTED_VALUE"""),"")</f>
        <v/>
      </c>
      <c r="V20" s="4">
        <f>IFERROR(__xludf.DUMMYFUNCTION("""COMPUTED_VALUE"""),75.0)</f>
        <v>75</v>
      </c>
    </row>
    <row r="21">
      <c r="A21" s="1" t="s">
        <v>6</v>
      </c>
      <c r="B21" s="1">
        <v>9.0</v>
      </c>
      <c r="C21" s="1">
        <v>10.0</v>
      </c>
      <c r="D21" s="1">
        <v>311.0</v>
      </c>
      <c r="E21" s="4" t="str">
        <f>IFERROR(__xludf.DUMMYFUNCTION("""COMPUTED_VALUE"""),"")</f>
        <v/>
      </c>
      <c r="F21" s="4" t="str">
        <f>IFERROR(__xludf.DUMMYFUNCTION("""COMPUTED_VALUE"""),"")</f>
        <v/>
      </c>
      <c r="G21" s="4" t="str">
        <f>IFERROR(__xludf.DUMMYFUNCTION("""COMPUTED_VALUE"""),"116A1073")</f>
        <v>116A1073</v>
      </c>
      <c r="H21" s="4">
        <f>IFERROR(__xludf.DUMMYFUNCTION("""COMPUTED_VALUE"""),94.44444444444444)</f>
        <v>94.44444444</v>
      </c>
      <c r="I21" s="4" t="str">
        <f>IFERROR(__xludf.DUMMYFUNCTION("""COMPUTED_VALUE"""),"")</f>
        <v/>
      </c>
      <c r="J21" s="4">
        <f>IFERROR(__xludf.DUMMYFUNCTION("""COMPUTED_VALUE"""),74.0)</f>
        <v>74</v>
      </c>
      <c r="K21" s="4" t="str">
        <f>IFERROR(__xludf.DUMMYFUNCTION("""COMPUTED_VALUE"""),"")</f>
        <v/>
      </c>
      <c r="L21" s="4">
        <f>IFERROR(__xludf.DUMMYFUNCTION("""COMPUTED_VALUE"""),95.0)</f>
        <v>95</v>
      </c>
      <c r="M21" s="4" t="str">
        <f>IFERROR(__xludf.DUMMYFUNCTION("""COMPUTED_VALUE"""),"")</f>
        <v/>
      </c>
      <c r="N21" s="4">
        <f>IFERROR(__xludf.DUMMYFUNCTION("""COMPUTED_VALUE"""),84.0)</f>
        <v>84</v>
      </c>
      <c r="O21" s="4" t="str">
        <f>IFERROR(__xludf.DUMMYFUNCTION("""COMPUTED_VALUE"""),"")</f>
        <v/>
      </c>
      <c r="P21" s="4">
        <f>IFERROR(__xludf.DUMMYFUNCTION("""COMPUTED_VALUE"""),100.0)</f>
        <v>100</v>
      </c>
      <c r="Q21" s="4" t="str">
        <f>IFERROR(__xludf.DUMMYFUNCTION("""COMPUTED_VALUE"""),"")</f>
        <v/>
      </c>
      <c r="R21" s="4">
        <f>IFERROR(__xludf.DUMMYFUNCTION("""COMPUTED_VALUE"""),100.0)</f>
        <v>100</v>
      </c>
      <c r="S21" s="4" t="str">
        <f>IFERROR(__xludf.DUMMYFUNCTION("""COMPUTED_VALUE"""),"")</f>
        <v/>
      </c>
      <c r="T21" s="4">
        <f>IFERROR(__xludf.DUMMYFUNCTION("""COMPUTED_VALUE"""),100.0)</f>
        <v>100</v>
      </c>
      <c r="U21" s="4" t="str">
        <f>IFERROR(__xludf.DUMMYFUNCTION("""COMPUTED_VALUE"""),"")</f>
        <v/>
      </c>
      <c r="V21" s="4">
        <f>IFERROR(__xludf.DUMMYFUNCTION("""COMPUTED_VALUE"""),100.0)</f>
        <v>100</v>
      </c>
    </row>
    <row r="22">
      <c r="A22" s="1" t="s">
        <v>6</v>
      </c>
      <c r="B22" s="1">
        <v>9.0</v>
      </c>
      <c r="C22" s="1">
        <v>10.0</v>
      </c>
      <c r="D22" s="1">
        <v>311.0</v>
      </c>
      <c r="E22" s="4" t="str">
        <f>IFERROR(__xludf.DUMMYFUNCTION("""COMPUTED_VALUE"""),"")</f>
        <v/>
      </c>
      <c r="F22" s="4" t="str">
        <f>IFERROR(__xludf.DUMMYFUNCTION("""COMPUTED_VALUE"""),"")</f>
        <v/>
      </c>
      <c r="G22" s="4" t="str">
        <f>IFERROR(__xludf.DUMMYFUNCTION("""COMPUTED_VALUE"""),"")</f>
        <v/>
      </c>
      <c r="H22" s="4" t="str">
        <f>IFERROR(__xludf.DUMMYFUNCTION("""COMPUTED_VALUE"""),"")</f>
        <v/>
      </c>
      <c r="I22" s="4" t="str">
        <f>IFERROR(__xludf.DUMMYFUNCTION("""COMPUTED_VALUE"""),"")</f>
        <v/>
      </c>
      <c r="J22" s="4" t="str">
        <f>IFERROR(__xludf.DUMMYFUNCTION("""COMPUTED_VALUE"""),"")</f>
        <v/>
      </c>
      <c r="K22" s="4" t="str">
        <f>IFERROR(__xludf.DUMMYFUNCTION("""COMPUTED_VALUE"""),"")</f>
        <v/>
      </c>
      <c r="L22" s="4" t="str">
        <f>IFERROR(__xludf.DUMMYFUNCTION("""COMPUTED_VALUE"""),"")</f>
        <v/>
      </c>
      <c r="M22" s="4" t="str">
        <f>IFERROR(__xludf.DUMMYFUNCTION("""COMPUTED_VALUE"""),"")</f>
        <v/>
      </c>
      <c r="N22" s="4" t="str">
        <f>IFERROR(__xludf.DUMMYFUNCTION("""COMPUTED_VALUE"""),"")</f>
        <v/>
      </c>
      <c r="O22" s="4" t="str">
        <f>IFERROR(__xludf.DUMMYFUNCTION("""COMPUTED_VALUE"""),"")</f>
        <v/>
      </c>
      <c r="P22" s="4" t="str">
        <f>IFERROR(__xludf.DUMMYFUNCTION("""COMPUTED_VALUE"""),"")</f>
        <v/>
      </c>
      <c r="Q22" s="4" t="str">
        <f>IFERROR(__xludf.DUMMYFUNCTION("""COMPUTED_VALUE"""),"")</f>
        <v/>
      </c>
      <c r="R22" s="4" t="str">
        <f>IFERROR(__xludf.DUMMYFUNCTION("""COMPUTED_VALUE"""),"")</f>
        <v/>
      </c>
      <c r="S22" s="4" t="str">
        <f>IFERROR(__xludf.DUMMYFUNCTION("""COMPUTED_VALUE"""),"")</f>
        <v/>
      </c>
      <c r="T22" s="4" t="str">
        <f>IFERROR(__xludf.DUMMYFUNCTION("""COMPUTED_VALUE"""),"")</f>
        <v/>
      </c>
      <c r="U22" s="4" t="str">
        <f>IFERROR(__xludf.DUMMYFUNCTION("""COMPUTED_VALUE"""),"")</f>
        <v/>
      </c>
      <c r="V22" s="4" t="str">
        <f>IFERROR(__xludf.DUMMYFUNCTION("""COMPUTED_VALUE"""),"")</f>
        <v/>
      </c>
    </row>
    <row r="23">
      <c r="A23" s="1" t="s">
        <v>6</v>
      </c>
      <c r="B23" s="1">
        <v>9.0</v>
      </c>
      <c r="C23" s="1">
        <v>10.0</v>
      </c>
      <c r="D23" s="1">
        <v>311.0</v>
      </c>
      <c r="E23" s="4" t="str">
        <f>IFERROR(__xludf.DUMMYFUNCTION("""COMPUTED_VALUE"""),"")</f>
        <v/>
      </c>
      <c r="F23" s="4" t="str">
        <f>IFERROR(__xludf.DUMMYFUNCTION("""COMPUTED_VALUE"""),"")</f>
        <v/>
      </c>
      <c r="G23" s="4" t="str">
        <f>IFERROR(__xludf.DUMMYFUNCTION("""COMPUTED_VALUE"""),"116a1075")</f>
        <v>116a1075</v>
      </c>
      <c r="H23" s="4">
        <f>IFERROR(__xludf.DUMMYFUNCTION("""COMPUTED_VALUE"""),72.22222222222223)</f>
        <v>72.22222222</v>
      </c>
      <c r="I23" s="4" t="str">
        <f>IFERROR(__xludf.DUMMYFUNCTION("""COMPUTED_VALUE"""),"")</f>
        <v/>
      </c>
      <c r="J23" s="4">
        <f>IFERROR(__xludf.DUMMYFUNCTION("""COMPUTED_VALUE"""),79.0)</f>
        <v>79</v>
      </c>
      <c r="K23" s="4" t="str">
        <f>IFERROR(__xludf.DUMMYFUNCTION("""COMPUTED_VALUE"""),"")</f>
        <v/>
      </c>
      <c r="L23" s="4">
        <f>IFERROR(__xludf.DUMMYFUNCTION("""COMPUTED_VALUE"""),84.0)</f>
        <v>84</v>
      </c>
      <c r="M23" s="4" t="str">
        <f>IFERROR(__xludf.DUMMYFUNCTION("""COMPUTED_VALUE"""),"")</f>
        <v/>
      </c>
      <c r="N23" s="4">
        <f>IFERROR(__xludf.DUMMYFUNCTION("""COMPUTED_VALUE"""),89.0)</f>
        <v>89</v>
      </c>
      <c r="O23" s="4" t="str">
        <f>IFERROR(__xludf.DUMMYFUNCTION("""COMPUTED_VALUE"""),"")</f>
        <v/>
      </c>
      <c r="P23" s="4">
        <f>IFERROR(__xludf.DUMMYFUNCTION("""COMPUTED_VALUE"""),75.0)</f>
        <v>75</v>
      </c>
      <c r="Q23" s="4" t="str">
        <f>IFERROR(__xludf.DUMMYFUNCTION("""COMPUTED_VALUE"""),"")</f>
        <v/>
      </c>
      <c r="R23" s="4">
        <f>IFERROR(__xludf.DUMMYFUNCTION("""COMPUTED_VALUE"""),80.0)</f>
        <v>80</v>
      </c>
      <c r="S23" s="4" t="str">
        <f>IFERROR(__xludf.DUMMYFUNCTION("""COMPUTED_VALUE"""),"")</f>
        <v/>
      </c>
      <c r="T23" s="4">
        <f>IFERROR(__xludf.DUMMYFUNCTION("""COMPUTED_VALUE"""),100.0)</f>
        <v>100</v>
      </c>
      <c r="U23" s="4" t="str">
        <f>IFERROR(__xludf.DUMMYFUNCTION("""COMPUTED_VALUE"""),"")</f>
        <v/>
      </c>
      <c r="V23" s="4">
        <f>IFERROR(__xludf.DUMMYFUNCTION("""COMPUTED_VALUE"""),100.0)</f>
        <v>100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2.43"/>
  </cols>
  <sheetData>
    <row r="1" ht="396.75" customHeight="1">
      <c r="A1" s="2" t="s">
        <v>1</v>
      </c>
    </row>
    <row r="23" ht="84.75" customHeight="1"/>
  </sheetData>
  <drawing r:id="rId1"/>
</worksheet>
</file>