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\Documents\"/>
    </mc:Choice>
  </mc:AlternateContent>
  <bookViews>
    <workbookView xWindow="0" yWindow="0" windowWidth="17256" windowHeight="5916"/>
  </bookViews>
  <sheets>
    <sheet name="sudden death" sheetId="1" r:id="rId1"/>
    <sheet name="0,01_inc" sheetId="2" r:id="rId2"/>
    <sheet name="movestog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4" i="2"/>
  <c r="D5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4" i="1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  <c r="D3" i="3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C4" i="3" l="1"/>
  <c r="D4" i="3" s="1"/>
  <c r="C5" i="3" l="1"/>
  <c r="D5" i="3" s="1"/>
  <c r="C6" i="3" l="1"/>
  <c r="D6" i="3" s="1"/>
  <c r="E3" i="3"/>
  <c r="C7" i="3" l="1"/>
  <c r="D7" i="3" s="1"/>
  <c r="F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5" i="2"/>
  <c r="C4" i="2"/>
  <c r="C8" i="3" l="1"/>
  <c r="D8" i="3" s="1"/>
  <c r="G4" i="2"/>
  <c r="B5" i="2" s="1"/>
  <c r="B5" i="1"/>
  <c r="C9" i="3" l="1"/>
  <c r="D9" i="3" s="1"/>
  <c r="F5" i="2"/>
  <c r="G5" i="2" s="1"/>
  <c r="B6" i="2" s="1"/>
  <c r="B6" i="1"/>
  <c r="D6" i="1" s="1"/>
  <c r="C10" i="3" l="1"/>
  <c r="D10" i="3" s="1"/>
  <c r="F6" i="2"/>
  <c r="G6" i="2" s="1"/>
  <c r="B7" i="2" s="1"/>
  <c r="B7" i="1"/>
  <c r="D7" i="1" s="1"/>
  <c r="C11" i="3" l="1"/>
  <c r="D11" i="3" s="1"/>
  <c r="F7" i="2"/>
  <c r="G7" i="2" s="1"/>
  <c r="B8" i="2" s="1"/>
  <c r="F8" i="2" s="1"/>
  <c r="G8" i="2" s="1"/>
  <c r="B9" i="2" s="1"/>
  <c r="F9" i="2" s="1"/>
  <c r="G9" i="2" s="1"/>
  <c r="B10" i="2" s="1"/>
  <c r="F10" i="2" s="1"/>
  <c r="G10" i="2" s="1"/>
  <c r="B11" i="2" s="1"/>
  <c r="B8" i="1"/>
  <c r="D8" i="1" s="1"/>
  <c r="C12" i="3" l="1"/>
  <c r="D12" i="3" s="1"/>
  <c r="F11" i="2"/>
  <c r="G11" i="2" s="1"/>
  <c r="B12" i="2" s="1"/>
  <c r="B9" i="1"/>
  <c r="D9" i="1" s="1"/>
  <c r="C13" i="3" l="1"/>
  <c r="D13" i="3" s="1"/>
  <c r="F12" i="2"/>
  <c r="G12" i="2" s="1"/>
  <c r="B13" i="2" s="1"/>
  <c r="B10" i="1"/>
  <c r="D10" i="1" s="1"/>
  <c r="C14" i="3" l="1"/>
  <c r="D14" i="3" s="1"/>
  <c r="F13" i="2"/>
  <c r="G13" i="2" s="1"/>
  <c r="B14" i="2" s="1"/>
  <c r="B11" i="1"/>
  <c r="D11" i="1" s="1"/>
  <c r="C15" i="3" l="1"/>
  <c r="D15" i="3" s="1"/>
  <c r="F14" i="2"/>
  <c r="G14" i="2" s="1"/>
  <c r="B15" i="2" s="1"/>
  <c r="B12" i="1"/>
  <c r="D12" i="1" s="1"/>
  <c r="C16" i="3" l="1"/>
  <c r="D16" i="3" s="1"/>
  <c r="F15" i="2"/>
  <c r="G15" i="2" s="1"/>
  <c r="B16" i="2" s="1"/>
  <c r="B13" i="1"/>
  <c r="D13" i="1" s="1"/>
  <c r="C17" i="3" l="1"/>
  <c r="D17" i="3" s="1"/>
  <c r="F16" i="2"/>
  <c r="G16" i="2" s="1"/>
  <c r="B17" i="2" s="1"/>
  <c r="B14" i="1"/>
  <c r="D14" i="1" s="1"/>
  <c r="C18" i="3" l="1"/>
  <c r="D18" i="3" s="1"/>
  <c r="F17" i="2"/>
  <c r="G17" i="2" s="1"/>
  <c r="B18" i="2" s="1"/>
  <c r="B15" i="1"/>
  <c r="D15" i="1" s="1"/>
  <c r="C19" i="3" l="1"/>
  <c r="D19" i="3" s="1"/>
  <c r="F18" i="2"/>
  <c r="G18" i="2" s="1"/>
  <c r="B19" i="2" s="1"/>
  <c r="B16" i="1"/>
  <c r="D16" i="1" s="1"/>
  <c r="C20" i="3" l="1"/>
  <c r="D20" i="3" s="1"/>
  <c r="F19" i="2"/>
  <c r="G19" i="2" s="1"/>
  <c r="B20" i="2" s="1"/>
  <c r="B17" i="1"/>
  <c r="D17" i="1" s="1"/>
  <c r="C21" i="3" l="1"/>
  <c r="D21" i="3" s="1"/>
  <c r="F20" i="2"/>
  <c r="G20" i="2" s="1"/>
  <c r="B21" i="2" s="1"/>
  <c r="B18" i="1"/>
  <c r="D18" i="1" s="1"/>
  <c r="C22" i="3" l="1"/>
  <c r="D22" i="3" s="1"/>
  <c r="F21" i="2"/>
  <c r="G21" i="2" s="1"/>
  <c r="B22" i="2" s="1"/>
  <c r="B19" i="1"/>
  <c r="D19" i="1" s="1"/>
  <c r="C23" i="3" l="1"/>
  <c r="D23" i="3" s="1"/>
  <c r="F22" i="2"/>
  <c r="G22" i="2" s="1"/>
  <c r="B23" i="2" s="1"/>
  <c r="B20" i="1"/>
  <c r="D20" i="1" s="1"/>
  <c r="C24" i="3" l="1"/>
  <c r="D24" i="3" s="1"/>
  <c r="F23" i="2"/>
  <c r="G23" i="2" s="1"/>
  <c r="B24" i="2" s="1"/>
  <c r="B21" i="1"/>
  <c r="D21" i="1" s="1"/>
  <c r="C25" i="3" l="1"/>
  <c r="D25" i="3" s="1"/>
  <c r="F24" i="2"/>
  <c r="G24" i="2" s="1"/>
  <c r="B25" i="2" s="1"/>
  <c r="B22" i="1"/>
  <c r="D22" i="1" s="1"/>
  <c r="C26" i="3" l="1"/>
  <c r="D26" i="3" s="1"/>
  <c r="F25" i="2"/>
  <c r="G25" i="2" s="1"/>
  <c r="B26" i="2" s="1"/>
  <c r="B23" i="1"/>
  <c r="D23" i="1" s="1"/>
  <c r="C27" i="3" l="1"/>
  <c r="D27" i="3" s="1"/>
  <c r="F26" i="2"/>
  <c r="G26" i="2" s="1"/>
  <c r="B27" i="2" s="1"/>
  <c r="B24" i="1"/>
  <c r="D24" i="1" s="1"/>
  <c r="C28" i="3" l="1"/>
  <c r="D28" i="3" s="1"/>
  <c r="F27" i="2"/>
  <c r="G27" i="2" s="1"/>
  <c r="B28" i="2" s="1"/>
  <c r="B25" i="1"/>
  <c r="D25" i="1" s="1"/>
  <c r="C29" i="3" l="1"/>
  <c r="D29" i="3" s="1"/>
  <c r="F28" i="2"/>
  <c r="G28" i="2" s="1"/>
  <c r="B29" i="2" s="1"/>
  <c r="B26" i="1"/>
  <c r="D26" i="1" s="1"/>
  <c r="C30" i="3" l="1"/>
  <c r="D30" i="3" s="1"/>
  <c r="F29" i="2"/>
  <c r="G29" i="2" s="1"/>
  <c r="B30" i="2" s="1"/>
  <c r="B27" i="1"/>
  <c r="D27" i="1" s="1"/>
  <c r="C31" i="3" l="1"/>
  <c r="D31" i="3" s="1"/>
  <c r="F30" i="2"/>
  <c r="G30" i="2" s="1"/>
  <c r="B31" i="2" s="1"/>
  <c r="B28" i="1"/>
  <c r="D28" i="1" s="1"/>
  <c r="C32" i="3" l="1"/>
  <c r="D32" i="3" s="1"/>
  <c r="F31" i="2"/>
  <c r="G31" i="2" s="1"/>
  <c r="B32" i="2" s="1"/>
  <c r="B29" i="1"/>
  <c r="D29" i="1" s="1"/>
  <c r="C33" i="3" l="1"/>
  <c r="D33" i="3" s="1"/>
  <c r="F32" i="2"/>
  <c r="G32" i="2" s="1"/>
  <c r="B33" i="2" s="1"/>
  <c r="B30" i="1"/>
  <c r="D30" i="1" s="1"/>
  <c r="C34" i="3" l="1"/>
  <c r="D34" i="3" s="1"/>
  <c r="F33" i="2"/>
  <c r="G33" i="2" s="1"/>
  <c r="B34" i="2" s="1"/>
  <c r="B31" i="1"/>
  <c r="D31" i="1" s="1"/>
  <c r="C35" i="3" l="1"/>
  <c r="D35" i="3" s="1"/>
  <c r="F34" i="2"/>
  <c r="G34" i="2" s="1"/>
  <c r="B35" i="2" s="1"/>
  <c r="B32" i="1"/>
  <c r="D32" i="1" s="1"/>
  <c r="C36" i="3" l="1"/>
  <c r="D36" i="3" s="1"/>
  <c r="F35" i="2"/>
  <c r="G35" i="2" s="1"/>
  <c r="B36" i="2" s="1"/>
  <c r="B33" i="1"/>
  <c r="D33" i="1" s="1"/>
  <c r="C37" i="3" l="1"/>
  <c r="D37" i="3" s="1"/>
  <c r="F36" i="2"/>
  <c r="G36" i="2" s="1"/>
  <c r="B37" i="2" s="1"/>
  <c r="B34" i="1"/>
  <c r="D34" i="1" s="1"/>
  <c r="C38" i="3" l="1"/>
  <c r="D38" i="3" s="1"/>
  <c r="F37" i="2"/>
  <c r="G37" i="2" s="1"/>
  <c r="B38" i="2" s="1"/>
  <c r="B35" i="1"/>
  <c r="D35" i="1" s="1"/>
  <c r="C39" i="3" l="1"/>
  <c r="D39" i="3" s="1"/>
  <c r="F38" i="2"/>
  <c r="G38" i="2" s="1"/>
  <c r="B39" i="2" s="1"/>
  <c r="B36" i="1"/>
  <c r="D36" i="1" s="1"/>
  <c r="C40" i="3" l="1"/>
  <c r="D40" i="3" s="1"/>
  <c r="F39" i="2"/>
  <c r="G39" i="2" s="1"/>
  <c r="B40" i="2" s="1"/>
  <c r="B37" i="1"/>
  <c r="D37" i="1" s="1"/>
  <c r="C41" i="3" l="1"/>
  <c r="D41" i="3" s="1"/>
  <c r="F40" i="2"/>
  <c r="G40" i="2" s="1"/>
  <c r="B41" i="2" s="1"/>
  <c r="B38" i="1"/>
  <c r="D38" i="1" s="1"/>
  <c r="C42" i="3" l="1"/>
  <c r="D42" i="3" s="1"/>
  <c r="F41" i="2"/>
  <c r="G41" i="2" s="1"/>
  <c r="B42" i="2" s="1"/>
  <c r="B39" i="1"/>
  <c r="D39" i="1" s="1"/>
  <c r="F42" i="2" l="1"/>
  <c r="G42" i="2" s="1"/>
  <c r="B43" i="2" s="1"/>
  <c r="B40" i="1"/>
  <c r="D40" i="1" s="1"/>
  <c r="F43" i="2" l="1"/>
  <c r="G43" i="2" s="1"/>
  <c r="B44" i="2" s="1"/>
  <c r="B41" i="1"/>
  <c r="D41" i="1" s="1"/>
  <c r="F44" i="2" l="1"/>
  <c r="G44" i="2" s="1"/>
  <c r="B45" i="2" s="1"/>
  <c r="B42" i="1"/>
  <c r="D42" i="1" s="1"/>
  <c r="F45" i="2" l="1"/>
  <c r="G45" i="2" s="1"/>
  <c r="B46" i="2" s="1"/>
  <c r="B43" i="1"/>
  <c r="D43" i="1" s="1"/>
  <c r="F46" i="2" l="1"/>
  <c r="G46" i="2" s="1"/>
  <c r="B47" i="2" s="1"/>
  <c r="B44" i="1"/>
  <c r="D44" i="1" s="1"/>
  <c r="F47" i="2" l="1"/>
  <c r="G47" i="2" s="1"/>
  <c r="B48" i="2" s="1"/>
  <c r="B45" i="1"/>
  <c r="D45" i="1" s="1"/>
  <c r="F48" i="2" l="1"/>
  <c r="G48" i="2" s="1"/>
  <c r="B49" i="2" s="1"/>
  <c r="B46" i="1"/>
  <c r="D46" i="1" s="1"/>
  <c r="F49" i="2" l="1"/>
  <c r="G49" i="2" s="1"/>
  <c r="B50" i="2" s="1"/>
  <c r="B47" i="1"/>
  <c r="D47" i="1" s="1"/>
  <c r="F50" i="2" l="1"/>
  <c r="G50" i="2" s="1"/>
  <c r="B51" i="2" s="1"/>
  <c r="B48" i="1"/>
  <c r="D48" i="1" s="1"/>
  <c r="F51" i="2" l="1"/>
  <c r="G51" i="2" s="1"/>
  <c r="B52" i="2" s="1"/>
  <c r="B49" i="1"/>
  <c r="D49" i="1" s="1"/>
  <c r="F52" i="2" l="1"/>
  <c r="G52" i="2" s="1"/>
  <c r="B53" i="2" s="1"/>
  <c r="B50" i="1"/>
  <c r="D50" i="1" s="1"/>
  <c r="F53" i="2" l="1"/>
  <c r="G53" i="2" s="1"/>
  <c r="B54" i="2" s="1"/>
  <c r="B51" i="1"/>
  <c r="D51" i="1" s="1"/>
  <c r="F54" i="2" l="1"/>
  <c r="G54" i="2" s="1"/>
  <c r="B55" i="2" s="1"/>
  <c r="B52" i="1"/>
  <c r="D52" i="1" s="1"/>
  <c r="F55" i="2" l="1"/>
  <c r="G55" i="2" s="1"/>
  <c r="B56" i="2" s="1"/>
  <c r="B53" i="1"/>
  <c r="D53" i="1" s="1"/>
  <c r="F56" i="2" l="1"/>
  <c r="G56" i="2" s="1"/>
  <c r="B57" i="2" s="1"/>
  <c r="B54" i="1"/>
  <c r="D54" i="1" s="1"/>
  <c r="F57" i="2" l="1"/>
  <c r="G57" i="2" s="1"/>
  <c r="B58" i="2" s="1"/>
  <c r="B55" i="1"/>
  <c r="D55" i="1" s="1"/>
  <c r="F58" i="2" l="1"/>
  <c r="G58" i="2" s="1"/>
  <c r="B59" i="2" s="1"/>
  <c r="B56" i="1"/>
  <c r="D56" i="1" s="1"/>
  <c r="F59" i="2" l="1"/>
  <c r="G59" i="2" s="1"/>
  <c r="B60" i="2" s="1"/>
  <c r="B57" i="1"/>
  <c r="D57" i="1" s="1"/>
  <c r="F60" i="2" l="1"/>
  <c r="G60" i="2" s="1"/>
  <c r="B61" i="2" s="1"/>
  <c r="B58" i="1"/>
  <c r="D58" i="1" s="1"/>
  <c r="F61" i="2" l="1"/>
  <c r="G61" i="2" s="1"/>
  <c r="B62" i="2" s="1"/>
  <c r="B59" i="1"/>
  <c r="D59" i="1" s="1"/>
  <c r="F62" i="2" l="1"/>
  <c r="G62" i="2" s="1"/>
  <c r="B63" i="2" s="1"/>
  <c r="B60" i="1"/>
  <c r="D60" i="1" s="1"/>
  <c r="F63" i="2" l="1"/>
  <c r="G63" i="2" s="1"/>
  <c r="B64" i="2" s="1"/>
  <c r="B61" i="1"/>
  <c r="D61" i="1" s="1"/>
  <c r="F64" i="2" l="1"/>
  <c r="G64" i="2" s="1"/>
  <c r="B65" i="2" s="1"/>
  <c r="B62" i="1"/>
  <c r="D62" i="1" s="1"/>
  <c r="F65" i="2" l="1"/>
  <c r="G65" i="2" s="1"/>
  <c r="B66" i="2" s="1"/>
  <c r="B63" i="1"/>
  <c r="D63" i="1" s="1"/>
  <c r="F66" i="2" l="1"/>
  <c r="G66" i="2" s="1"/>
  <c r="B67" i="2" s="1"/>
  <c r="B64" i="1"/>
  <c r="D64" i="1" s="1"/>
  <c r="F67" i="2" l="1"/>
  <c r="G67" i="2" s="1"/>
  <c r="B68" i="2" s="1"/>
  <c r="B65" i="1"/>
  <c r="D65" i="1" s="1"/>
  <c r="F68" i="2" l="1"/>
  <c r="G68" i="2" s="1"/>
  <c r="B69" i="2" s="1"/>
  <c r="B66" i="1"/>
  <c r="D66" i="1" s="1"/>
  <c r="F69" i="2" l="1"/>
  <c r="G69" i="2" s="1"/>
  <c r="B70" i="2" s="1"/>
  <c r="B67" i="1"/>
  <c r="D67" i="1" s="1"/>
  <c r="F70" i="2" l="1"/>
  <c r="G70" i="2" s="1"/>
  <c r="B71" i="2" s="1"/>
  <c r="B68" i="1"/>
  <c r="D68" i="1" s="1"/>
  <c r="F71" i="2" l="1"/>
  <c r="G71" i="2" s="1"/>
  <c r="B72" i="2" s="1"/>
  <c r="B69" i="1"/>
  <c r="D69" i="1" s="1"/>
  <c r="F72" i="2" l="1"/>
  <c r="G72" i="2" s="1"/>
  <c r="B73" i="2" s="1"/>
  <c r="B70" i="1"/>
  <c r="D70" i="1" s="1"/>
  <c r="F73" i="2" l="1"/>
  <c r="G73" i="2" s="1"/>
  <c r="B74" i="2" s="1"/>
  <c r="B71" i="1"/>
  <c r="D71" i="1" s="1"/>
  <c r="F74" i="2" l="1"/>
  <c r="G74" i="2" s="1"/>
  <c r="B75" i="2" s="1"/>
  <c r="B72" i="1"/>
  <c r="D72" i="1" s="1"/>
  <c r="F75" i="2" l="1"/>
  <c r="G75" i="2" s="1"/>
  <c r="B76" i="2" s="1"/>
  <c r="B73" i="1"/>
  <c r="D73" i="1" s="1"/>
  <c r="F76" i="2" l="1"/>
  <c r="G76" i="2" s="1"/>
  <c r="B77" i="2" s="1"/>
  <c r="B74" i="1"/>
  <c r="D74" i="1" s="1"/>
  <c r="F77" i="2" l="1"/>
  <c r="G77" i="2" s="1"/>
  <c r="B78" i="2" s="1"/>
  <c r="B75" i="1"/>
  <c r="D75" i="1" s="1"/>
  <c r="F78" i="2" l="1"/>
  <c r="G78" i="2" s="1"/>
  <c r="B79" i="2" s="1"/>
  <c r="B76" i="1"/>
  <c r="D76" i="1" s="1"/>
  <c r="F79" i="2" l="1"/>
  <c r="G79" i="2" s="1"/>
  <c r="B80" i="2" s="1"/>
  <c r="B77" i="1"/>
  <c r="D77" i="1" s="1"/>
  <c r="F80" i="2" l="1"/>
  <c r="G80" i="2" s="1"/>
  <c r="B81" i="2" s="1"/>
  <c r="B78" i="1"/>
  <c r="D78" i="1" s="1"/>
  <c r="F81" i="2" l="1"/>
  <c r="G81" i="2" s="1"/>
  <c r="B82" i="2" s="1"/>
  <c r="B79" i="1"/>
  <c r="D79" i="1" s="1"/>
  <c r="F82" i="2" l="1"/>
  <c r="G82" i="2" s="1"/>
  <c r="B83" i="2" s="1"/>
  <c r="B80" i="1"/>
  <c r="D80" i="1" s="1"/>
  <c r="F83" i="2" l="1"/>
  <c r="G83" i="2" s="1"/>
  <c r="B81" i="1"/>
  <c r="D81" i="1" s="1"/>
  <c r="B82" i="1" l="1"/>
  <c r="D82" i="1" s="1"/>
  <c r="B83" i="1" l="1"/>
  <c r="D83" i="1" s="1"/>
</calcChain>
</file>

<file path=xl/sharedStrings.xml><?xml version="1.0" encoding="utf-8"?>
<sst xmlns="http://schemas.openxmlformats.org/spreadsheetml/2006/main" count="17" uniqueCount="11">
  <si>
    <t>Ratio</t>
  </si>
  <si>
    <t>iRatio</t>
  </si>
  <si>
    <t>incUsage</t>
  </si>
  <si>
    <t>incUsage2</t>
  </si>
  <si>
    <t>time</t>
  </si>
  <si>
    <t>time per move</t>
  </si>
  <si>
    <t>sd</t>
  </si>
  <si>
    <t>mn</t>
  </si>
  <si>
    <t>mtg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</si>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</sst>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Optimum time per move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'sudden death'!$A$4:$A$83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'sudden death'!$D$4:$D$83</c:f>
              <c:numCache>
                <c:formatCode>General</c:formatCode>
                <c:ptCount val="80"/>
                <c:pt idx="0">
                  <c:v>1.7678642714570859E-2</c:v>
                </c:pt>
                <c:pt idx="1">
                  <c:v>1.8030097581728972E-2</c:v>
                </c:pt>
                <c:pt idx="2">
                  <c:v>1.8348373054918717E-2</c:v>
                </c:pt>
                <c:pt idx="3">
                  <c:v>1.8633573370335516E-2</c:v>
                </c:pt>
                <c:pt idx="4">
                  <c:v>1.888589363776003E-2</c:v>
                </c:pt>
                <c:pt idx="5">
                  <c:v>1.9105616663668334E-2</c:v>
                </c:pt>
                <c:pt idx="6">
                  <c:v>1.9293109496931395E-2</c:v>
                </c:pt>
                <c:pt idx="7">
                  <c:v>1.9448819722755625E-2</c:v>
                </c:pt>
                <c:pt idx="8">
                  <c:v>1.9573271531079791E-2</c:v>
                </c:pt>
                <c:pt idx="9">
                  <c:v>1.9667061586021266E-2</c:v>
                </c:pt>
                <c:pt idx="10">
                  <c:v>1.9730854723162682E-2</c:v>
                </c:pt>
                <c:pt idx="11">
                  <c:v>1.9765379501491757E-2</c:v>
                </c:pt>
                <c:pt idx="12">
                  <c:v>1.977142363666096E-2</c:v>
                </c:pt>
                <c:pt idx="13">
                  <c:v>1.9749829341925644E-2</c:v>
                </c:pt>
                <c:pt idx="14">
                  <c:v>1.9701488602659176E-2</c:v>
                </c:pt>
                <c:pt idx="15">
                  <c:v>1.9627338409739317E-2</c:v>
                </c:pt>
                <c:pt idx="16">
                  <c:v>1.9528355976363352E-2</c:v>
                </c:pt>
                <c:pt idx="17">
                  <c:v>1.9405553961988859E-2</c:v>
                </c:pt>
                <c:pt idx="18">
                  <c:v>1.9259975726125571E-2</c:v>
                </c:pt>
                <c:pt idx="19">
                  <c:v>1.9092690633631067E-2</c:v>
                </c:pt>
                <c:pt idx="20">
                  <c:v>1.8904789432002529E-2</c:v>
                </c:pt>
                <c:pt idx="21">
                  <c:v>1.8697379719918587E-2</c:v>
                </c:pt>
                <c:pt idx="22">
                  <c:v>1.8471581524982544E-2</c:v>
                </c:pt>
                <c:pt idx="23">
                  <c:v>1.8228523007262191E-2</c:v>
                </c:pt>
                <c:pt idx="24">
                  <c:v>1.796933630382351E-2</c:v>
                </c:pt>
                <c:pt idx="25">
                  <c:v>1.7695153528027873E-2</c:v>
                </c:pt>
                <c:pt idx="26">
                  <c:v>1.7407102935914995E-2</c:v>
                </c:pt>
                <c:pt idx="27">
                  <c:v>1.7106305270538739E-2</c:v>
                </c:pt>
                <c:pt idx="28">
                  <c:v>1.6793870293668814E-2</c:v>
                </c:pt>
                <c:pt idx="29">
                  <c:v>1.647089351282954E-2</c:v>
                </c:pt>
                <c:pt idx="30">
                  <c:v>1.6138453110225069E-2</c:v>
                </c:pt>
                <c:pt idx="31">
                  <c:v>1.5797607078708083E-2</c:v>
                </c:pt>
                <c:pt idx="32">
                  <c:v>1.5449390568593593E-2</c:v>
                </c:pt>
                <c:pt idx="33">
                  <c:v>1.5094813447808261E-2</c:v>
                </c:pt>
                <c:pt idx="34">
                  <c:v>1.4734858076605142E-2</c:v>
                </c:pt>
                <c:pt idx="35">
                  <c:v>1.4370477296869563E-2</c:v>
                </c:pt>
                <c:pt idx="36">
                  <c:v>1.4002592634899448E-2</c:v>
                </c:pt>
                <c:pt idx="37">
                  <c:v>1.3632092715466525E-2</c:v>
                </c:pt>
                <c:pt idx="38">
                  <c:v>1.3259831883957516E-2</c:v>
                </c:pt>
                <c:pt idx="39">
                  <c:v>1.2886629032459528E-2</c:v>
                </c:pt>
                <c:pt idx="40">
                  <c:v>1.2513266624793259E-2</c:v>
                </c:pt>
                <c:pt idx="41">
                  <c:v>1.214048991471346E-2</c:v>
                </c:pt>
                <c:pt idx="42">
                  <c:v>1.1769006350788671E-2</c:v>
                </c:pt>
                <c:pt idx="43">
                  <c:v>1.1399485160842259E-2</c:v>
                </c:pt>
                <c:pt idx="44">
                  <c:v>1.1032557108283849E-2</c:v>
                </c:pt>
                <c:pt idx="45">
                  <c:v>1.0668814412183565E-2</c:v>
                </c:pt>
                <c:pt idx="46">
                  <c:v>1.0308810822539595E-2</c:v>
                </c:pt>
                <c:pt idx="47">
                  <c:v>9.9530618418611442E-3</c:v>
                </c:pt>
                <c:pt idx="48">
                  <c:v>9.6020450839310306E-3</c:v>
                </c:pt>
                <c:pt idx="49">
                  <c:v>9.2562007604231524E-3</c:v>
                </c:pt>
                <c:pt idx="50">
                  <c:v>8.9159322859261887E-3</c:v>
                </c:pt>
                <c:pt idx="51">
                  <c:v>8.5816069918637147E-3</c:v>
                </c:pt>
                <c:pt idx="52">
                  <c:v>8.2535569397984565E-3</c:v>
                </c:pt>
                <c:pt idx="53">
                  <c:v>7.9320798246613738E-3</c:v>
                </c:pt>
                <c:pt idx="54">
                  <c:v>7.6174399585506678E-3</c:v>
                </c:pt>
                <c:pt idx="55">
                  <c:v>7.3098693258979459E-3</c:v>
                </c:pt>
                <c:pt idx="56">
                  <c:v>7.009568700994416E-3</c:v>
                </c:pt>
                <c:pt idx="57">
                  <c:v>6.7167088191053079E-3</c:v>
                </c:pt>
                <c:pt idx="58">
                  <c:v>6.4314315926715772E-3</c:v>
                </c:pt>
                <c:pt idx="59">
                  <c:v>6.1538513644002089E-3</c:v>
                </c:pt>
                <c:pt idx="60">
                  <c:v>5.884056189374382E-3</c:v>
                </c:pt>
                <c:pt idx="61">
                  <c:v>5.6221091386681465E-3</c:v>
                </c:pt>
                <c:pt idx="62">
                  <c:v>5.3680496173236104E-3</c:v>
                </c:pt>
                <c:pt idx="63">
                  <c:v>5.1218946899379185E-3</c:v>
                </c:pt>
                <c:pt idx="64">
                  <c:v>4.8836404075093343E-3</c:v>
                </c:pt>
                <c:pt idx="65">
                  <c:v>4.6532631296027751E-3</c:v>
                </c:pt>
                <c:pt idx="66">
                  <c:v>4.4307208363122737E-3</c:v>
                </c:pt>
                <c:pt idx="67">
                  <c:v>4.2159544249177824E-3</c:v>
                </c:pt>
                <c:pt idx="68">
                  <c:v>4.0088889865538642E-3</c:v>
                </c:pt>
                <c:pt idx="69">
                  <c:v>3.809435058625286E-3</c:v>
                </c:pt>
                <c:pt idx="70">
                  <c:v>3.6174898491171227E-3</c:v>
                </c:pt>
                <c:pt idx="71">
                  <c:v>3.4329384293522711E-3</c:v>
                </c:pt>
                <c:pt idx="72">
                  <c:v>3.2556548921454532E-3</c:v>
                </c:pt>
                <c:pt idx="73">
                  <c:v>3.085503472687841E-3</c:v>
                </c:pt>
                <c:pt idx="74">
                  <c:v>2.9223396298689946E-3</c:v>
                </c:pt>
                <c:pt idx="75">
                  <c:v>2.7660110861012937E-3</c:v>
                </c:pt>
                <c:pt idx="76">
                  <c:v>2.6163588240553691E-3</c:v>
                </c:pt>
                <c:pt idx="77">
                  <c:v>2.4732180390422067E-3</c:v>
                </c:pt>
                <c:pt idx="78">
                  <c:v>2.3364190460877466E-3</c:v>
                </c:pt>
                <c:pt idx="79">
                  <c:v>2.2057881410383309E-3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C-4743-B586-6D01EF908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4031"/>
        <c:axId val="191460287"/>
      </c:scatterChart>
      <c:valAx>
        <c:axId val="19146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91460287"/>
        <c:crosses val="autoZero"/>
        <c:crossBetween val="midCat"/>
      </c:valAx>
      <c:valAx>
        <c:axId val="1914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9146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sd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'sudden death'!$A$4:$A$83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'sudden death'!$C$4:$C$83</c:f>
              <c:numCache>
                <c:formatCode>General</c:formatCode>
                <c:ptCount val="80"/>
                <c:pt idx="0">
                  <c:v>1.0399201596806387</c:v>
                </c:pt>
                <c:pt idx="1">
                  <c:v>1.0796812749003983</c:v>
                </c:pt>
                <c:pt idx="2">
                  <c:v>1.1192842942345924</c:v>
                </c:pt>
                <c:pt idx="3">
                  <c:v>1.1587301587301586</c:v>
                </c:pt>
                <c:pt idx="4">
                  <c:v>1.198019801980198</c:v>
                </c:pt>
                <c:pt idx="5">
                  <c:v>1.2371541501976284</c:v>
                </c:pt>
                <c:pt idx="6">
                  <c:v>1.2761341222879685</c:v>
                </c:pt>
                <c:pt idx="7">
                  <c:v>1.3149606299212597</c:v>
                </c:pt>
                <c:pt idx="8">
                  <c:v>1.3536345776031435</c:v>
                </c:pt>
                <c:pt idx="9">
                  <c:v>1.392156862745098</c:v>
                </c:pt>
                <c:pt idx="10">
                  <c:v>1.4305283757338552</c:v>
                </c:pt>
                <c:pt idx="11">
                  <c:v>1.46875</c:v>
                </c:pt>
                <c:pt idx="12">
                  <c:v>1.50682261208577</c:v>
                </c:pt>
                <c:pt idx="13">
                  <c:v>1.5447470817120621</c:v>
                </c:pt>
                <c:pt idx="14">
                  <c:v>1.5825242718446602</c:v>
                </c:pt>
                <c:pt idx="15">
                  <c:v>1.6201550387596899</c:v>
                </c:pt>
                <c:pt idx="16">
                  <c:v>1.6576402321083172</c:v>
                </c:pt>
                <c:pt idx="17">
                  <c:v>1.6949806949806949</c:v>
                </c:pt>
                <c:pt idx="18">
                  <c:v>1.7321772639691715</c:v>
                </c:pt>
                <c:pt idx="19">
                  <c:v>1.7692307692307692</c:v>
                </c:pt>
                <c:pt idx="20">
                  <c:v>1.8061420345489443</c:v>
                </c:pt>
                <c:pt idx="21">
                  <c:v>1.842911877394636</c:v>
                </c:pt>
                <c:pt idx="22">
                  <c:v>1.8795411089866156</c:v>
                </c:pt>
                <c:pt idx="23">
                  <c:v>1.916030534351145</c:v>
                </c:pt>
                <c:pt idx="24">
                  <c:v>1.9523809523809523</c:v>
                </c:pt>
                <c:pt idx="25">
                  <c:v>1.9885931558935361</c:v>
                </c:pt>
                <c:pt idx="26">
                  <c:v>2.0246679316888043</c:v>
                </c:pt>
                <c:pt idx="27">
                  <c:v>2.0606060606060606</c:v>
                </c:pt>
                <c:pt idx="28">
                  <c:v>2.0964083175803401</c:v>
                </c:pt>
                <c:pt idx="29">
                  <c:v>2.132075471698113</c:v>
                </c:pt>
                <c:pt idx="30">
                  <c:v>2.1676082862523538</c:v>
                </c:pt>
                <c:pt idx="31">
                  <c:v>2.2030075187969924</c:v>
                </c:pt>
                <c:pt idx="32">
                  <c:v>2.2382739212007507</c:v>
                </c:pt>
                <c:pt idx="33">
                  <c:v>2.2734082397003745</c:v>
                </c:pt>
                <c:pt idx="34">
                  <c:v>2.3084112149532707</c:v>
                </c:pt>
                <c:pt idx="35">
                  <c:v>2.3432835820895521</c:v>
                </c:pt>
                <c:pt idx="36">
                  <c:v>2.378026070763501</c:v>
                </c:pt>
                <c:pt idx="37">
                  <c:v>2.4126394052044611</c:v>
                </c:pt>
                <c:pt idx="38">
                  <c:v>2.4471243042671613</c:v>
                </c:pt>
                <c:pt idx="39">
                  <c:v>2.4814814814814814</c:v>
                </c:pt>
                <c:pt idx="40">
                  <c:v>2.5157116451016637</c:v>
                </c:pt>
                <c:pt idx="41">
                  <c:v>2.5498154981549819</c:v>
                </c:pt>
                <c:pt idx="42">
                  <c:v>2.583793738489871</c:v>
                </c:pt>
                <c:pt idx="43">
                  <c:v>2.6176470588235294</c:v>
                </c:pt>
                <c:pt idx="44">
                  <c:v>2.6513761467889907</c:v>
                </c:pt>
                <c:pt idx="45">
                  <c:v>2.6849816849816852</c:v>
                </c:pt>
                <c:pt idx="46">
                  <c:v>2.7184643510054842</c:v>
                </c:pt>
                <c:pt idx="47">
                  <c:v>2.7518248175182483</c:v>
                </c:pt>
                <c:pt idx="48">
                  <c:v>2.7850637522768671</c:v>
                </c:pt>
                <c:pt idx="49">
                  <c:v>2.8181818181818183</c:v>
                </c:pt>
                <c:pt idx="50">
                  <c:v>2.851179673321234</c:v>
                </c:pt>
                <c:pt idx="51">
                  <c:v>2.8840579710144927</c:v>
                </c:pt>
                <c:pt idx="52">
                  <c:v>2.9168173598553349</c:v>
                </c:pt>
                <c:pt idx="53">
                  <c:v>2.9494584837545128</c:v>
                </c:pt>
                <c:pt idx="54">
                  <c:v>2.9819819819819822</c:v>
                </c:pt>
                <c:pt idx="55">
                  <c:v>3.014388489208633</c:v>
                </c:pt>
                <c:pt idx="56">
                  <c:v>3.0466786355475763</c:v>
                </c:pt>
                <c:pt idx="57">
                  <c:v>3.0788530465949822</c:v>
                </c:pt>
                <c:pt idx="58">
                  <c:v>3.1109123434704831</c:v>
                </c:pt>
                <c:pt idx="59">
                  <c:v>3.1428571428571428</c:v>
                </c:pt>
                <c:pt idx="60">
                  <c:v>3.1746880570409983</c:v>
                </c:pt>
                <c:pt idx="61">
                  <c:v>3.2064056939501779</c:v>
                </c:pt>
                <c:pt idx="62">
                  <c:v>3.2380106571936058</c:v>
                </c:pt>
                <c:pt idx="63">
                  <c:v>3.2695035460992909</c:v>
                </c:pt>
                <c:pt idx="64">
                  <c:v>3.3008849557522124</c:v>
                </c:pt>
                <c:pt idx="65">
                  <c:v>3.3321554770318023</c:v>
                </c:pt>
                <c:pt idx="66">
                  <c:v>3.3633156966490301</c:v>
                </c:pt>
                <c:pt idx="67">
                  <c:v>3.3943661971830985</c:v>
                </c:pt>
                <c:pt idx="68">
                  <c:v>3.4253075571177503</c:v>
                </c:pt>
                <c:pt idx="69">
                  <c:v>3.4561403508771931</c:v>
                </c:pt>
                <c:pt idx="70">
                  <c:v>3.4868651488616464</c:v>
                </c:pt>
                <c:pt idx="71">
                  <c:v>3.5174825174825175</c:v>
                </c:pt>
                <c:pt idx="72">
                  <c:v>3.5479930191972078</c:v>
                </c:pt>
                <c:pt idx="73">
                  <c:v>3.5783972125435541</c:v>
                </c:pt>
                <c:pt idx="74">
                  <c:v>3.6086956521739131</c:v>
                </c:pt>
                <c:pt idx="75">
                  <c:v>3.6388888888888888</c:v>
                </c:pt>
                <c:pt idx="76">
                  <c:v>3.6689774696707107</c:v>
                </c:pt>
                <c:pt idx="77">
                  <c:v>3.698961937716263</c:v>
                </c:pt>
                <c:pt idx="78">
                  <c:v>3.7288428324697755</c:v>
                </c:pt>
                <c:pt idx="79">
                  <c:v>3.7586206896551726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90-4648-AFEF-1ED7C9786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347088"/>
        <c:axId val="1979351248"/>
      </c:scatterChart>
      <c:valAx>
        <c:axId val="19793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979351248"/>
        <c:crosses val="autoZero"/>
        <c:crossBetween val="midCat"/>
      </c:valAx>
      <c:valAx>
        <c:axId val="19793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97934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Optimum time per</a:t>
            </a:r>
            <a:r>
              <a:rPr lang="hr-HR" baseline="0"/>
              <a:t> move function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'0,01_inc'!$A$4:$A$83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'0,01_inc'!$G$4:$G$83</c:f>
              <c:numCache>
                <c:formatCode>General</c:formatCode>
                <c:ptCount val="80"/>
                <c:pt idx="0">
                  <c:v>2.7028642714570859E-2</c:v>
                </c:pt>
                <c:pt idx="1">
                  <c:v>2.7650428059816625E-2</c:v>
                </c:pt>
                <c:pt idx="2">
                  <c:v>2.8894365434628907E-2</c:v>
                </c:pt>
                <c:pt idx="3">
                  <c:v>3.0046701042295409E-2</c:v>
                </c:pt>
                <c:pt idx="4">
                  <c:v>3.1106964135386658E-2</c:v>
                </c:pt>
                <c:pt idx="5">
                  <c:v>3.2074956100875018E-2</c:v>
                </c:pt>
                <c:pt idx="6">
                  <c:v>3.2950743529968803E-2</c:v>
                </c:pt>
                <c:pt idx="7">
                  <c:v>3.3734650377253525E-2</c:v>
                </c:pt>
                <c:pt idx="8">
                  <c:v>3.4427249276645894E-2</c:v>
                </c:pt>
                <c:pt idx="9">
                  <c:v>3.5029352084109212E-2</c:v>
                </c:pt>
                <c:pt idx="10">
                  <c:v>3.5541999718995639E-2</c:v>
                </c:pt>
                <c:pt idx="11">
                  <c:v>3.5966451377276172E-2</c:v>
                </c:pt>
                <c:pt idx="12">
                  <c:v>3.6304173190805457E-2</c:v>
                </c:pt>
                <c:pt idx="13">
                  <c:v>3.6556826407156823E-2</c:v>
                </c:pt>
                <c:pt idx="14">
                  <c:v>3.6726255164472296E-2</c:v>
                </c:pt>
                <c:pt idx="15">
                  <c:v>3.6814473935221283E-2</c:v>
                </c:pt>
                <c:pt idx="16">
                  <c:v>3.6823654711773013E-2</c:v>
                </c:pt>
                <c:pt idx="17">
                  <c:v>3.6756114005286805E-2</c:v>
                </c:pt>
                <c:pt idx="18">
                  <c:v>3.6614299727636794E-2</c:v>
                </c:pt>
                <c:pt idx="19">
                  <c:v>3.6400778023944438E-2</c:v>
                </c:pt>
                <c:pt idx="20">
                  <c:v>3.6118220120819861E-2</c:v>
                </c:pt>
                <c:pt idx="21">
                  <c:v>3.576938925264711E-2</c:v>
                </c:pt>
                <c:pt idx="22">
                  <c:v>3.5357127725216445E-2</c:v>
                </c:pt>
                <c:pt idx="23">
                  <c:v>3.4884344172745059E-2</c:v>
                </c:pt>
                <c:pt idx="24">
                  <c:v>3.435400106086596E-2</c:v>
                </c:pt>
                <c:pt idx="25">
                  <c:v>3.3769102484537912E-2</c:v>
                </c:pt>
                <c:pt idx="26">
                  <c:v>3.3132682306067952E-2</c:v>
                </c:pt>
                <c:pt idx="27">
                  <c:v>3.2447792674575197E-2</c:v>
                </c:pt>
                <c:pt idx="28">
                  <c:v>3.1717492964290342E-2</c:v>
                </c:pt>
                <c:pt idx="29">
                  <c:v>3.0944839165110202E-2</c:v>
                </c:pt>
                <c:pt idx="30">
                  <c:v>3.0132873754838564E-2</c:v>
                </c:pt>
                <c:pt idx="31">
                  <c:v>2.9284616078572388E-2</c:v>
                </c:pt>
                <c:pt idx="32">
                  <c:v>2.8403053256760118E-2</c:v>
                </c:pt>
                <c:pt idx="33">
                  <c:v>2.7491131639592204E-2</c:v>
                </c:pt>
                <c:pt idx="34">
                  <c:v>2.6551748821604566E-2</c:v>
                </c:pt>
                <c:pt idx="35">
                  <c:v>2.558774622670458E-2</c:v>
                </c:pt>
                <c:pt idx="36">
                  <c:v>2.4601902270284772E-2</c:v>
                </c:pt>
                <c:pt idx="37">
                  <c:v>2.3596926101689005E-2</c:v>
                </c:pt>
                <c:pt idx="38">
                  <c:v>2.2575451927053593E-2</c:v>
                </c:pt>
                <c:pt idx="39">
                  <c:v>2.1540033909475325E-2</c:v>
                </c:pt>
                <c:pt idx="40">
                  <c:v>2.0493141640569788E-2</c:v>
                </c:pt>
                <c:pt idx="41">
                  <c:v>1.9437156174786235E-2</c:v>
                </c:pt>
                <c:pt idx="42">
                  <c:v>1.8374366615346333E-2</c:v>
                </c:pt>
                <c:pt idx="43">
                  <c:v>1.7306967238378865E-2</c:v>
                </c:pt>
                <c:pt idx="44">
                  <c:v>1.6237055139733933E-2</c:v>
                </c:pt>
                <c:pt idx="45">
                  <c:v>1.5166628387080789E-2</c:v>
                </c:pt>
                <c:pt idx="46">
                  <c:v>1.4097584658222631E-2</c:v>
                </c:pt>
                <c:pt idx="47">
                  <c:v>1.3031720345098681E-2</c:v>
                </c:pt>
                <c:pt idx="48">
                  <c:v>1.2671130101685675E-2</c:v>
                </c:pt>
                <c:pt idx="49">
                  <c:v>1.2582651285680594E-2</c:v>
                </c:pt>
                <c:pt idx="50">
                  <c:v>1.249532088070719E-2</c:v>
                </c:pt>
                <c:pt idx="51">
                  <c:v>1.2409248008110909E-2</c:v>
                </c:pt>
                <c:pt idx="52">
                  <c:v>1.2324532623536021E-2</c:v>
                </c:pt>
                <c:pt idx="53">
                  <c:v>1.2241265707632756E-2</c:v>
                </c:pt>
                <c:pt idx="54">
                  <c:v>1.2159529480409742E-2</c:v>
                </c:pt>
                <c:pt idx="55">
                  <c:v>1.207939763686521E-2</c:v>
                </c:pt>
                <c:pt idx="56">
                  <c:v>1.2000935601565727E-2</c:v>
                </c:pt>
                <c:pt idx="57">
                  <c:v>1.1924200799887808E-2</c:v>
                </c:pt>
                <c:pt idx="58">
                  <c:v>1.1849242943694405E-2</c:v>
                </c:pt>
                <c:pt idx="59">
                  <c:v>1.1776104329284167E-2</c:v>
                </c:pt>
                <c:pt idx="60">
                  <c:v>1.1704820145525483E-2</c:v>
                </c:pt>
                <c:pt idx="61">
                  <c:v>1.1635418790168351E-2</c:v>
                </c:pt>
                <c:pt idx="62">
                  <c:v>1.1567922192414558E-2</c:v>
                </c:pt>
                <c:pt idx="63">
                  <c:v>1.1502346139919125E-2</c:v>
                </c:pt>
                <c:pt idx="64">
                  <c:v>1.1438700608492674E-2</c:v>
                </c:pt>
                <c:pt idx="65">
                  <c:v>1.1376990092874606E-2</c:v>
                </c:pt>
                <c:pt idx="66">
                  <c:v>1.1317213937049474E-2</c:v>
                </c:pt>
                <c:pt idx="67">
                  <c:v>1.1259366662683254E-2</c:v>
                </c:pt>
                <c:pt idx="68">
                  <c:v>1.120343829436142E-2</c:v>
                </c:pt>
                <c:pt idx="69">
                  <c:v>1.1149414680416053E-2</c:v>
                </c:pt>
                <c:pt idx="70">
                  <c:v>1.1097277808234128E-2</c:v>
                </c:pt>
                <c:pt idx="71">
                  <c:v>1.1047006113042861E-2</c:v>
                </c:pt>
                <c:pt idx="72">
                  <c:v>1.0998574779270109E-2</c:v>
                </c:pt>
                <c:pt idx="73">
                  <c:v>1.095195603367769E-2</c:v>
                </c:pt>
                <c:pt idx="74">
                  <c:v>1.0907119429562762E-2</c:v>
                </c:pt>
                <c:pt idx="75">
                  <c:v>1.0864032121416596E-2</c:v>
                </c:pt>
                <c:pt idx="76">
                  <c:v>1.0822659129520792E-2</c:v>
                </c:pt>
                <c:pt idx="77">
                  <c:v>1.0782963594048072E-2</c:v>
                </c:pt>
                <c:pt idx="78">
                  <c:v>1.074490701831788E-2</c:v>
                </c:pt>
                <c:pt idx="79">
                  <c:v>1.0708449500935743E-2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8-43F6-8000-D9A421168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107119"/>
        <c:axId val="284100879"/>
      </c:scatterChart>
      <c:valAx>
        <c:axId val="28410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84100879"/>
        <c:crosses val="autoZero"/>
        <c:crossBetween val="midCat"/>
      </c:valAx>
      <c:valAx>
        <c:axId val="2841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8410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Increment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'0,01_inc'!$A$4:$A$83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'0,01_inc'!$D$4:$D$83</c:f>
              <c:numCache>
                <c:formatCode>General</c:formatCode>
                <c:ptCount val="80"/>
                <c:pt idx="0">
                  <c:v>73.770474421157758</c:v>
                </c:pt>
                <c:pt idx="1">
                  <c:v>75.555034031181208</c:v>
                </c:pt>
                <c:pt idx="2">
                  <c:v>77.38490826803482</c:v>
                </c:pt>
                <c:pt idx="3">
                  <c:v>79.24515051244704</c:v>
                </c:pt>
                <c:pt idx="4">
                  <c:v>81.119120066880001</c:v>
                </c:pt>
                <c:pt idx="5">
                  <c:v>82.988687952942911</c:v>
                </c:pt>
                <c:pt idx="6">
                  <c:v>84.834496466071442</c:v>
                </c:pt>
                <c:pt idx="7">
                  <c:v>86.636268538367815</c:v>
                </c:pt>
                <c:pt idx="8">
                  <c:v>88.37316090710685</c:v>
                </c:pt>
                <c:pt idx="9">
                  <c:v>90.024153135431192</c:v>
                </c:pt>
                <c:pt idx="10">
                  <c:v>91.568462778796146</c:v>
                </c:pt>
                <c:pt idx="11">
                  <c:v>92.985975527455338</c:v>
                </c:pt>
                <c:pt idx="12">
                  <c:v>94.257678064121365</c:v>
                </c:pt>
                <c:pt idx="13">
                  <c:v>95.36608072497566</c:v>
                </c:pt>
                <c:pt idx="14">
                  <c:v>96.295616890725626</c:v>
                </c:pt>
                <c:pt idx="15">
                  <c:v>97.033006389322424</c:v>
                </c:pt>
                <c:pt idx="16">
                  <c:v>97.567571065434976</c:v>
                </c:pt>
                <c:pt idx="17">
                  <c:v>97.89149204026323</c:v>
                </c:pt>
                <c:pt idx="18">
                  <c:v>98</c:v>
                </c:pt>
                <c:pt idx="19">
                  <c:v>97.89149204026323</c:v>
                </c:pt>
                <c:pt idx="20">
                  <c:v>97.567571065434976</c:v>
                </c:pt>
                <c:pt idx="21">
                  <c:v>97.033006389322424</c:v>
                </c:pt>
                <c:pt idx="22">
                  <c:v>96.295616890725626</c:v>
                </c:pt>
                <c:pt idx="23">
                  <c:v>95.36608072497566</c:v>
                </c:pt>
                <c:pt idx="24">
                  <c:v>94.257678064121365</c:v>
                </c:pt>
                <c:pt idx="25">
                  <c:v>92.985975527455338</c:v>
                </c:pt>
                <c:pt idx="26">
                  <c:v>91.568462778796146</c:v>
                </c:pt>
                <c:pt idx="27">
                  <c:v>90.024153135431192</c:v>
                </c:pt>
                <c:pt idx="28">
                  <c:v>88.37316090710685</c:v>
                </c:pt>
                <c:pt idx="29">
                  <c:v>86.636268538367815</c:v>
                </c:pt>
                <c:pt idx="30">
                  <c:v>84.834496466071442</c:v>
                </c:pt>
                <c:pt idx="31">
                  <c:v>82.988687952942911</c:v>
                </c:pt>
                <c:pt idx="32">
                  <c:v>81.119120066880001</c:v>
                </c:pt>
                <c:pt idx="33">
                  <c:v>79.24515051244704</c:v>
                </c:pt>
                <c:pt idx="34">
                  <c:v>77.38490826803482</c:v>
                </c:pt>
                <c:pt idx="35">
                  <c:v>75.555034031181208</c:v>
                </c:pt>
                <c:pt idx="36">
                  <c:v>73.770474421157758</c:v>
                </c:pt>
                <c:pt idx="37">
                  <c:v>72.044331826450602</c:v>
                </c:pt>
                <c:pt idx="38">
                  <c:v>70.387769803411913</c:v>
                </c:pt>
                <c:pt idx="39">
                  <c:v>68.809972109088804</c:v>
                </c:pt>
                <c:pt idx="40">
                  <c:v>67.318151850501138</c:v>
                </c:pt>
                <c:pt idx="41">
                  <c:v>65.917605903132468</c:v>
                </c:pt>
                <c:pt idx="42">
                  <c:v>64.611808724886657</c:v>
                </c:pt>
                <c:pt idx="43">
                  <c:v>63.402538982965197</c:v>
                </c:pt>
                <c:pt idx="44">
                  <c:v>62.290032018544764</c:v>
                </c:pt>
                <c:pt idx="45">
                  <c:v>61.273151081749809</c:v>
                </c:pt>
                <c:pt idx="46">
                  <c:v>60.349570448953727</c:v>
                </c:pt>
                <c:pt idx="47">
                  <c:v>59.515963948152233</c:v>
                </c:pt>
                <c:pt idx="48">
                  <c:v>58.768193021763416</c:v>
                </c:pt>
                <c:pt idx="49">
                  <c:v>58.101489201932637</c:v>
                </c:pt>
                <c:pt idx="50">
                  <c:v>57.510626712782773</c:v>
                </c:pt>
                <c:pt idx="51">
                  <c:v>56.990081800422992</c:v>
                </c:pt>
                <c:pt idx="52">
                  <c:v>56.534176282232302</c:v>
                </c:pt>
                <c:pt idx="53">
                  <c:v>56.137203664856798</c:v>
                </c:pt>
                <c:pt idx="54">
                  <c:v>55.793536975048113</c:v>
                </c:pt>
                <c:pt idx="55">
                  <c:v>55.497718155711404</c:v>
                </c:pt>
                <c:pt idx="56">
                  <c:v>55.244529485450634</c:v>
                </c:pt>
                <c:pt idx="57">
                  <c:v>55.029047974652926</c:v>
                </c:pt>
                <c:pt idx="58">
                  <c:v>54.846684072284738</c:v>
                </c:pt>
                <c:pt idx="59">
                  <c:v>54.693206288120813</c:v>
                </c:pt>
                <c:pt idx="60">
                  <c:v>54.564753502588516</c:v>
                </c:pt>
                <c:pt idx="61">
                  <c:v>54.457836811628965</c:v>
                </c:pt>
                <c:pt idx="62">
                  <c:v>54.369332750038652</c:v>
                </c:pt>
                <c:pt idx="63">
                  <c:v>54.296469667959762</c:v>
                </c:pt>
                <c:pt idx="64">
                  <c:v>54.236808916129689</c:v>
                </c:pt>
                <c:pt idx="65">
                  <c:v>54.188222340307291</c:v>
                </c:pt>
                <c:pt idx="66">
                  <c:v>54.148867407023168</c:v>
                </c:pt>
                <c:pt idx="67">
                  <c:v>54.117161093015632</c:v>
                </c:pt>
                <c:pt idx="68">
                  <c:v>54.091753479206965</c:v>
                </c:pt>
                <c:pt idx="69">
                  <c:v>54.071501804752721</c:v>
                </c:pt>
                <c:pt idx="70">
                  <c:v>54.05544556358015</c:v>
                </c:pt>
                <c:pt idx="71">
                  <c:v>54.042783069152009</c:v>
                </c:pt>
                <c:pt idx="72">
                  <c:v>54.032849775568572</c:v>
                </c:pt>
                <c:pt idx="73">
                  <c:v>54.025098525777061</c:v>
                </c:pt>
                <c:pt idx="74">
                  <c:v>54.019081800670996</c:v>
                </c:pt>
                <c:pt idx="75">
                  <c:v>54.014435965409909</c:v>
                </c:pt>
                <c:pt idx="76">
                  <c:v>54.010867449895656</c:v>
                </c:pt>
                <c:pt idx="77">
                  <c:v>54.008140757091759</c:v>
                </c:pt>
                <c:pt idx="78">
                  <c:v>54.006068163610806</c:v>
                </c:pt>
                <c:pt idx="79">
                  <c:v>54.004500959480389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5F-47E8-A690-451694525E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'0,01_inc'!$A$4:$A$83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'0,01_inc'!$E$4:$E$83</c:f>
              <c:numCache>
                <c:formatCode>General</c:formatCode>
                <c:ptCount val="80"/>
                <c:pt idx="0">
                  <c:v>55</c:v>
                </c:pt>
                <c:pt idx="1">
                  <c:v>56.52</c:v>
                </c:pt>
                <c:pt idx="2">
                  <c:v>61.920000000000009</c:v>
                </c:pt>
                <c:pt idx="3">
                  <c:v>67.08</c:v>
                </c:pt>
                <c:pt idx="4">
                  <c:v>72</c:v>
                </c:pt>
                <c:pt idx="5">
                  <c:v>76.680000000000007</c:v>
                </c:pt>
                <c:pt idx="6">
                  <c:v>81.12</c:v>
                </c:pt>
                <c:pt idx="7">
                  <c:v>85.32</c:v>
                </c:pt>
                <c:pt idx="8">
                  <c:v>89.28</c:v>
                </c:pt>
                <c:pt idx="9">
                  <c:v>93</c:v>
                </c:pt>
                <c:pt idx="10">
                  <c:v>96.48</c:v>
                </c:pt>
                <c:pt idx="11">
                  <c:v>99.72</c:v>
                </c:pt>
                <c:pt idx="12">
                  <c:v>102.72</c:v>
                </c:pt>
                <c:pt idx="13">
                  <c:v>105.48</c:v>
                </c:pt>
                <c:pt idx="14">
                  <c:v>108</c:v>
                </c:pt>
                <c:pt idx="15">
                  <c:v>110.28</c:v>
                </c:pt>
                <c:pt idx="16">
                  <c:v>112.32</c:v>
                </c:pt>
                <c:pt idx="17">
                  <c:v>114.12</c:v>
                </c:pt>
                <c:pt idx="18">
                  <c:v>115.68</c:v>
                </c:pt>
                <c:pt idx="19">
                  <c:v>117</c:v>
                </c:pt>
                <c:pt idx="20">
                  <c:v>118.08</c:v>
                </c:pt>
                <c:pt idx="21">
                  <c:v>118.92</c:v>
                </c:pt>
                <c:pt idx="22">
                  <c:v>119.52</c:v>
                </c:pt>
                <c:pt idx="23">
                  <c:v>119.88</c:v>
                </c:pt>
                <c:pt idx="24">
                  <c:v>120</c:v>
                </c:pt>
                <c:pt idx="25">
                  <c:v>119.88</c:v>
                </c:pt>
                <c:pt idx="26">
                  <c:v>119.52</c:v>
                </c:pt>
                <c:pt idx="27">
                  <c:v>118.92</c:v>
                </c:pt>
                <c:pt idx="28">
                  <c:v>118.08</c:v>
                </c:pt>
                <c:pt idx="29">
                  <c:v>117</c:v>
                </c:pt>
                <c:pt idx="30">
                  <c:v>115.68</c:v>
                </c:pt>
                <c:pt idx="31">
                  <c:v>114.12</c:v>
                </c:pt>
                <c:pt idx="32">
                  <c:v>112.32</c:v>
                </c:pt>
                <c:pt idx="33">
                  <c:v>110.28</c:v>
                </c:pt>
                <c:pt idx="34">
                  <c:v>108</c:v>
                </c:pt>
                <c:pt idx="35">
                  <c:v>105.48</c:v>
                </c:pt>
                <c:pt idx="36">
                  <c:v>102.72</c:v>
                </c:pt>
                <c:pt idx="37">
                  <c:v>99.72</c:v>
                </c:pt>
                <c:pt idx="38">
                  <c:v>96.48</c:v>
                </c:pt>
                <c:pt idx="39">
                  <c:v>93</c:v>
                </c:pt>
                <c:pt idx="40">
                  <c:v>89.28</c:v>
                </c:pt>
                <c:pt idx="41">
                  <c:v>85.32</c:v>
                </c:pt>
                <c:pt idx="42">
                  <c:v>81.12</c:v>
                </c:pt>
                <c:pt idx="43">
                  <c:v>76.680000000000007</c:v>
                </c:pt>
                <c:pt idx="44">
                  <c:v>72</c:v>
                </c:pt>
                <c:pt idx="45">
                  <c:v>67.08</c:v>
                </c:pt>
                <c:pt idx="46">
                  <c:v>61.920000000000009</c:v>
                </c:pt>
                <c:pt idx="47">
                  <c:v>56.52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5F-47E8-A690-45169452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100463"/>
        <c:axId val="284103375"/>
      </c:scatterChart>
      <c:valAx>
        <c:axId val="28410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84103375"/>
        <c:crosses val="autoZero"/>
        <c:crossBetween val="midCat"/>
      </c:valAx>
      <c:valAx>
        <c:axId val="2841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8410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movestogo!$A$3:$A$42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movestogo!$E$3:$E$42</c:f>
              <c:numCache>
                <c:formatCode>General</c:formatCode>
                <c:ptCount val="40"/>
                <c:pt idx="0">
                  <c:v>0.51075704747794493</c:v>
                </c:pt>
                <c:pt idx="1">
                  <c:v>0.56535683806991421</c:v>
                </c:pt>
                <c:pt idx="2">
                  <c:v>0.61426736455123554</c:v>
                </c:pt>
                <c:pt idx="3">
                  <c:v>0.65792500139825638</c:v>
                </c:pt>
                <c:pt idx="4">
                  <c:v>0.69673650745714122</c:v>
                </c:pt>
                <c:pt idx="5">
                  <c:v>0.73108090683967208</c:v>
                </c:pt>
                <c:pt idx="6">
                  <c:v>0.76131125524482401</c:v>
                </c:pt>
                <c:pt idx="7">
                  <c:v>0.78775629848800721</c:v>
                </c:pt>
                <c:pt idx="8">
                  <c:v>0.81072202962675233</c:v>
                </c:pt>
                <c:pt idx="9">
                  <c:v>0.83049315070092444</c:v>
                </c:pt>
                <c:pt idx="10">
                  <c:v>0.84733444475602826</c:v>
                </c:pt>
                <c:pt idx="11">
                  <c:v>0.8614920634886063</c:v>
                </c:pt>
                <c:pt idx="12">
                  <c:v>0.87319473554202109</c:v>
                </c:pt>
                <c:pt idx="13">
                  <c:v>0.88265490018798187</c:v>
                </c:pt>
                <c:pt idx="14">
                  <c:v>0.89006977085301464</c:v>
                </c:pt>
                <c:pt idx="15">
                  <c:v>0.89562233268874936</c:v>
                </c:pt>
                <c:pt idx="16">
                  <c:v>0.89948227813950155</c:v>
                </c:pt>
                <c:pt idx="17">
                  <c:v>0.90180688422931787</c:v>
                </c:pt>
                <c:pt idx="18">
                  <c:v>0.90274183507263672</c:v>
                </c:pt>
                <c:pt idx="19">
                  <c:v>0.90242199290723857</c:v>
                </c:pt>
                <c:pt idx="20">
                  <c:v>0.90097212075450228</c:v>
                </c:pt>
                <c:pt idx="21">
                  <c:v>0.89850755962949236</c:v>
                </c:pt>
                <c:pt idx="22">
                  <c:v>0.89513486305142376</c:v>
                </c:pt>
                <c:pt idx="23">
                  <c:v>0.89095239144299776</c:v>
                </c:pt>
                <c:pt idx="24">
                  <c:v>0.88605086885442019</c:v>
                </c:pt>
                <c:pt idx="25">
                  <c:v>0.8805139043040412</c:v>
                </c:pt>
                <c:pt idx="26">
                  <c:v>0.87441847989202759</c:v>
                </c:pt>
                <c:pt idx="27">
                  <c:v>0.86783540771578693</c:v>
                </c:pt>
                <c:pt idx="28">
                  <c:v>0.86082975749558133</c:v>
                </c:pt>
                <c:pt idx="29">
                  <c:v>0.85346125670546835</c:v>
                </c:pt>
                <c:pt idx="30">
                  <c:v>0.8457846648979841</c:v>
                </c:pt>
                <c:pt idx="31">
                  <c:v>0.83785012381047341</c:v>
                </c:pt>
                <c:pt idx="32">
                  <c:v>0.82970348474630451</c:v>
                </c:pt>
                <c:pt idx="33">
                  <c:v>0.82138661463506646</c:v>
                </c:pt>
                <c:pt idx="34">
                  <c:v>0.81293768209189299</c:v>
                </c:pt>
                <c:pt idx="35">
                  <c:v>0.80439142471702119</c:v>
                </c:pt>
                <c:pt idx="36">
                  <c:v>0.79577939880226478</c:v>
                </c:pt>
                <c:pt idx="37">
                  <c:v>0.78713021254101756</c:v>
                </c:pt>
                <c:pt idx="38">
                  <c:v>0.77846974377243683</c:v>
                </c:pt>
                <c:pt idx="39">
                  <c:v>0.76982134322837092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4-4A83-9216-76C03E8D6EA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movestogo!$A$3:$A$42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movestogo!$F$3:$F$42</c:f>
              <c:numCache>
                <c:formatCode>General</c:formatCode>
                <c:ptCount val="40"/>
                <c:pt idx="0">
                  <c:v>0.7390000000000001</c:v>
                </c:pt>
                <c:pt idx="1">
                  <c:v>0.77600000000000002</c:v>
                </c:pt>
                <c:pt idx="2">
                  <c:v>0.81100000000000005</c:v>
                </c:pt>
                <c:pt idx="3">
                  <c:v>0.84400000000000008</c:v>
                </c:pt>
                <c:pt idx="4">
                  <c:v>0.87500000000000011</c:v>
                </c:pt>
                <c:pt idx="5">
                  <c:v>0.90400000000000014</c:v>
                </c:pt>
                <c:pt idx="6">
                  <c:v>0.93100000000000005</c:v>
                </c:pt>
                <c:pt idx="7">
                  <c:v>0.95600000000000007</c:v>
                </c:pt>
                <c:pt idx="8">
                  <c:v>0.97900000000000009</c:v>
                </c:pt>
                <c:pt idx="9">
                  <c:v>1</c:v>
                </c:pt>
                <c:pt idx="10">
                  <c:v>1.0190000000000001</c:v>
                </c:pt>
                <c:pt idx="11">
                  <c:v>1.036</c:v>
                </c:pt>
                <c:pt idx="12">
                  <c:v>1.0510000000000002</c:v>
                </c:pt>
                <c:pt idx="13">
                  <c:v>1.0640000000000001</c:v>
                </c:pt>
                <c:pt idx="14">
                  <c:v>1.0750000000000002</c:v>
                </c:pt>
                <c:pt idx="15">
                  <c:v>1.0840000000000001</c:v>
                </c:pt>
                <c:pt idx="16">
                  <c:v>1.0910000000000002</c:v>
                </c:pt>
                <c:pt idx="17">
                  <c:v>1.0960000000000001</c:v>
                </c:pt>
                <c:pt idx="18">
                  <c:v>1.0990000000000002</c:v>
                </c:pt>
                <c:pt idx="19">
                  <c:v>1.1000000000000001</c:v>
                </c:pt>
                <c:pt idx="20">
                  <c:v>1.0990000000000002</c:v>
                </c:pt>
                <c:pt idx="21">
                  <c:v>1.0960000000000001</c:v>
                </c:pt>
                <c:pt idx="22">
                  <c:v>1.0910000000000002</c:v>
                </c:pt>
                <c:pt idx="23">
                  <c:v>1.0840000000000001</c:v>
                </c:pt>
                <c:pt idx="24">
                  <c:v>1.0750000000000002</c:v>
                </c:pt>
                <c:pt idx="25">
                  <c:v>1.0640000000000001</c:v>
                </c:pt>
                <c:pt idx="26">
                  <c:v>1.0510000000000002</c:v>
                </c:pt>
                <c:pt idx="27">
                  <c:v>1.036</c:v>
                </c:pt>
                <c:pt idx="28">
                  <c:v>1.0190000000000001</c:v>
                </c:pt>
                <c:pt idx="29">
                  <c:v>1</c:v>
                </c:pt>
                <c:pt idx="30">
                  <c:v>0.97900000000000009</c:v>
                </c:pt>
                <c:pt idx="31">
                  <c:v>0.95600000000000007</c:v>
                </c:pt>
                <c:pt idx="32">
                  <c:v>0.93100000000000005</c:v>
                </c:pt>
                <c:pt idx="33">
                  <c:v>0.90400000000000014</c:v>
                </c:pt>
                <c:pt idx="34">
                  <c:v>0.87500000000000011</c:v>
                </c:pt>
                <c:pt idx="35">
                  <c:v>0.84400000000000008</c:v>
                </c:pt>
                <c:pt idx="36">
                  <c:v>0.81100000000000005</c:v>
                </c:pt>
                <c:pt idx="37">
                  <c:v>0.77600000000000002</c:v>
                </c:pt>
                <c:pt idx="38">
                  <c:v>0.7390000000000001</c:v>
                </c:pt>
                <c:pt idx="39">
                  <c:v>0.70000000000000007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74-4A83-9216-76C03E8D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099919"/>
        <c:axId val="1262106991"/>
      </c:scatterChart>
      <c:valAx>
        <c:axId val="126209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62106991"/>
        <c:crosses val="autoZero"/>
        <c:crossBetween val="midCat"/>
      </c:valAx>
      <c:valAx>
        <c:axId val="126210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6209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Optimum time per move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movestogo!$A$3:$A$42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movestogo!$D$3:$D$42</c:f>
              <c:numCache>
                <c:formatCode>General</c:formatCode>
                <c:ptCount val="40"/>
                <c:pt idx="0">
                  <c:v>1.8475000000000002E-2</c:v>
                </c:pt>
                <c:pt idx="1">
                  <c:v>1.9529830769230771E-2</c:v>
                </c:pt>
                <c:pt idx="2">
                  <c:v>2.053100216437247E-2</c:v>
                </c:pt>
                <c:pt idx="3">
                  <c:v>2.147556100010916E-2</c:v>
                </c:pt>
                <c:pt idx="4">
                  <c:v>2.2360834175222274E-2</c:v>
                </c:pt>
                <c:pt idx="5">
                  <c:v>2.3184443022557805E-2</c:v>
                </c:pt>
                <c:pt idx="6">
                  <c:v>2.394431585813472E-2</c:v>
                </c:pt>
                <c:pt idx="7">
                  <c:v>2.4638698679936861E-2</c:v>
                </c:pt>
                <c:pt idx="8">
                  <c:v>2.5266163991546776E-2</c:v>
                </c:pt>
                <c:pt idx="9">
                  <c:v>2.5825617752867392E-2</c:v>
                </c:pt>
                <c:pt idx="10">
                  <c:v>2.6316304490171877E-2</c:v>
                </c:pt>
                <c:pt idx="11">
                  <c:v>2.6737810631286222E-2</c:v>
                </c:pt>
                <c:pt idx="12">
                  <c:v>2.709006616983059E-2</c:v>
                </c:pt>
                <c:pt idx="13">
                  <c:v>2.7373344806577632E-2</c:v>
                </c:pt>
                <c:pt idx="14">
                  <c:v>2.7588262768260281E-2</c:v>
                </c:pt>
                <c:pt idx="15">
                  <c:v>2.7735776567694655E-2</c:v>
                </c:pt>
                <c:pt idx="16">
                  <c:v>2.7817180048460455E-2</c:v>
                </c:pt>
                <c:pt idx="17">
                  <c:v>2.7834101159378222E-2</c:v>
                </c:pt>
                <c:pt idx="18">
                  <c:v>2.7788499038766082E-2</c:v>
                </c:pt>
                <c:pt idx="19">
                  <c:v>2.768266217124549E-2</c:v>
                </c:pt>
                <c:pt idx="20">
                  <c:v>2.751920863415255E-2</c:v>
                </c:pt>
                <c:pt idx="21">
                  <c:v>2.7301089812937721E-2</c:v>
                </c:pt>
                <c:pt idx="22">
                  <c:v>2.703159949330004E-2</c:v>
                </c:pt>
                <c:pt idx="23">
                  <c:v>2.6714391026156036E-2</c:v>
                </c:pt>
                <c:pt idx="24">
                  <c:v>2.635350646564933E-2</c:v>
                </c:pt>
                <c:pt idx="25">
                  <c:v>2.5953423465166166E-2</c:v>
                </c:pt>
                <c:pt idx="26">
                  <c:v>2.5519128745333922E-2</c:v>
                </c:pt>
                <c:pt idx="27">
                  <c:v>2.5056231958996471E-2</c:v>
                </c:pt>
                <c:pt idx="28">
                  <c:v>2.4571142340848218E-2</c:v>
                </c:pt>
                <c:pt idx="29">
                  <c:v>2.4071345708346348E-2</c:v>
                </c:pt>
                <c:pt idx="30">
                  <c:v>2.3565847448471077E-2</c:v>
                </c:pt>
                <c:pt idx="31">
                  <c:v>2.3065901645672529E-2</c:v>
                </c:pt>
                <c:pt idx="32">
                  <c:v>2.2586258767257103E-2</c:v>
                </c:pt>
                <c:pt idx="33">
                  <c:v>2.2147412299534968E-2</c:v>
                </c:pt>
                <c:pt idx="34">
                  <c:v>2.1779922051201977E-2</c:v>
                </c:pt>
                <c:pt idx="35">
                  <c:v>2.1533497790279806E-2</c:v>
                </c:pt>
                <c:pt idx="36">
                  <c:v>2.149851861318209E-2</c:v>
                </c:pt>
                <c:pt idx="37">
                  <c:v>2.1866670803687479E-2</c:v>
                </c:pt>
                <c:pt idx="38">
                  <c:v>2.3156353521913215E-2</c:v>
                </c:pt>
                <c:pt idx="39">
                  <c:v>2.7659151899584299E-2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15-41EB-B675-EB8C938C8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92703"/>
        <c:axId val="295190207"/>
      </c:scatterChart>
      <c:valAx>
        <c:axId val="29519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95190207"/>
        <c:crosses val="autoZero"/>
        <c:crossBetween val="midCat"/>
      </c:valAx>
      <c:valAx>
        <c:axId val="2951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9519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57150</xdr:rowOff>
    </xdr:from>
    <xdr:to>
      <xdr:col>12</xdr:col>
      <xdr:colOff>381000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1</xdr:row>
      <xdr:rowOff>163830</xdr:rowOff>
    </xdr:from>
    <xdr:to>
      <xdr:col>20</xdr:col>
      <xdr:colOff>495300</xdr:colOff>
      <xdr:row>16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0</xdr:row>
      <xdr:rowOff>102870</xdr:rowOff>
    </xdr:from>
    <xdr:to>
      <xdr:col>15</xdr:col>
      <xdr:colOff>266700</xdr:colOff>
      <xdr:row>15</xdr:row>
      <xdr:rowOff>102870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373380</xdr:colOff>
      <xdr:row>0</xdr:row>
      <xdr:rowOff>95250</xdr:rowOff>
    </xdr:from>
    <xdr:to>
      <xdr:col>23</xdr:col>
      <xdr:colOff>68580</xdr:colOff>
      <xdr:row>15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403860</xdr:colOff>
      <xdr:row>1</xdr:row>
      <xdr:rowOff>186690</xdr:rowOff>
    </xdr:from>
    <xdr:to>
      <xdr:col>22</xdr:col>
      <xdr:colOff>99060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1</xdr:row>
      <xdr:rowOff>179070</xdr:rowOff>
    </xdr:from>
    <xdr:to>
      <xdr:col>13</xdr:col>
      <xdr:colOff>525780</xdr:colOff>
      <xdr:row>16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3"/>
  <sheetViews>
    <sheetView tabSelected="1" zoomScaleNormal="100" workbookViewId="0">
      <selection activeCell="A2" sqref="A2"/>
    </sheetView>
  </sheetViews>
  <sheetFormatPr defaultRowHeight="14.4" x14ac:dyDescent="0.3"/>
  <sheetData>
    <row r="3" spans="1:4" ht="26.4" customHeight="1" x14ac:dyDescent="0.3">
      <c r="A3" s="1" t="s">
        <v>7</v>
      </c>
      <c r="B3" s="1" t="s">
        <v>4</v>
      </c>
      <c r="C3" s="1" t="s">
        <v>6</v>
      </c>
      <c r="D3" s="2" t="s">
        <v>5</v>
      </c>
    </row>
    <row r="4" spans="1:4" x14ac:dyDescent="0.3">
      <c r="A4">
        <v>1</v>
      </c>
      <c r="B4">
        <v>1</v>
      </c>
      <c r="C4">
        <f>1+20*A4/(500+A4)</f>
        <v>1.0399201596806387</v>
      </c>
      <c r="D4">
        <f>B4*0.017*C4</f>
        <v>1.7678642714570859E-2</v>
      </c>
    </row>
    <row r="5" spans="1:4" x14ac:dyDescent="0.3">
      <c r="A5">
        <v>2</v>
      </c>
      <c r="B5">
        <f>B4-D4</f>
        <v>0.98232135728542913</v>
      </c>
      <c r="C5">
        <f t="shared" ref="C5:C68" si="0">1+20*A5/(500+A5)</f>
        <v>1.0796812749003983</v>
      </c>
      <c r="D5">
        <f t="shared" ref="D5:D68" si="1">B5*0.017*C5</f>
        <v>1.8030097581728972E-2</v>
      </c>
    </row>
    <row r="6" spans="1:4" x14ac:dyDescent="0.3">
      <c r="A6">
        <v>3</v>
      </c>
      <c r="B6">
        <f t="shared" ref="B6:B69" si="2">B5-D5</f>
        <v>0.96429125970370011</v>
      </c>
      <c r="C6">
        <f t="shared" si="0"/>
        <v>1.1192842942345924</v>
      </c>
      <c r="D6">
        <f t="shared" si="1"/>
        <v>1.8348373054918717E-2</v>
      </c>
    </row>
    <row r="7" spans="1:4" x14ac:dyDescent="0.3">
      <c r="A7">
        <v>4</v>
      </c>
      <c r="B7">
        <f t="shared" si="2"/>
        <v>0.94594288664878134</v>
      </c>
      <c r="C7">
        <f t="shared" si="0"/>
        <v>1.1587301587301586</v>
      </c>
      <c r="D7">
        <f t="shared" si="1"/>
        <v>1.8633573370335516E-2</v>
      </c>
    </row>
    <row r="8" spans="1:4" x14ac:dyDescent="0.3">
      <c r="A8">
        <v>5</v>
      </c>
      <c r="B8">
        <f t="shared" si="2"/>
        <v>0.92730931327844579</v>
      </c>
      <c r="C8">
        <f t="shared" si="0"/>
        <v>1.198019801980198</v>
      </c>
      <c r="D8">
        <f t="shared" si="1"/>
        <v>1.888589363776003E-2</v>
      </c>
    </row>
    <row r="9" spans="1:4" x14ac:dyDescent="0.3">
      <c r="A9">
        <v>6</v>
      </c>
      <c r="B9">
        <f t="shared" si="2"/>
        <v>0.90842341964068574</v>
      </c>
      <c r="C9">
        <f t="shared" si="0"/>
        <v>1.2371541501976284</v>
      </c>
      <c r="D9">
        <f t="shared" si="1"/>
        <v>1.9105616663668334E-2</v>
      </c>
    </row>
    <row r="10" spans="1:4" x14ac:dyDescent="0.3">
      <c r="A10">
        <v>7</v>
      </c>
      <c r="B10">
        <f t="shared" si="2"/>
        <v>0.88931780297701746</v>
      </c>
      <c r="C10">
        <f t="shared" si="0"/>
        <v>1.2761341222879685</v>
      </c>
      <c r="D10">
        <f t="shared" si="1"/>
        <v>1.9293109496931395E-2</v>
      </c>
    </row>
    <row r="11" spans="1:4" x14ac:dyDescent="0.3">
      <c r="A11">
        <v>8</v>
      </c>
      <c r="B11">
        <f t="shared" si="2"/>
        <v>0.87002469348008604</v>
      </c>
      <c r="C11">
        <f t="shared" si="0"/>
        <v>1.3149606299212597</v>
      </c>
      <c r="D11">
        <f t="shared" si="1"/>
        <v>1.9448819722755625E-2</v>
      </c>
    </row>
    <row r="12" spans="1:4" x14ac:dyDescent="0.3">
      <c r="A12">
        <v>9</v>
      </c>
      <c r="B12">
        <f t="shared" si="2"/>
        <v>0.85057587375733046</v>
      </c>
      <c r="C12">
        <f t="shared" si="0"/>
        <v>1.3536345776031435</v>
      </c>
      <c r="D12">
        <f t="shared" si="1"/>
        <v>1.9573271531079791E-2</v>
      </c>
    </row>
    <row r="13" spans="1:4" x14ac:dyDescent="0.3">
      <c r="A13">
        <v>10</v>
      </c>
      <c r="B13">
        <f t="shared" si="2"/>
        <v>0.83100260222625066</v>
      </c>
      <c r="C13">
        <f t="shared" si="0"/>
        <v>1.392156862745098</v>
      </c>
      <c r="D13">
        <f t="shared" si="1"/>
        <v>1.9667061586021266E-2</v>
      </c>
    </row>
    <row r="14" spans="1:4" x14ac:dyDescent="0.3">
      <c r="A14">
        <v>11</v>
      </c>
      <c r="B14">
        <f t="shared" si="2"/>
        <v>0.81133554064022939</v>
      </c>
      <c r="C14">
        <f t="shared" si="0"/>
        <v>1.4305283757338552</v>
      </c>
      <c r="D14">
        <f t="shared" si="1"/>
        <v>1.9730854723162682E-2</v>
      </c>
    </row>
    <row r="15" spans="1:4" x14ac:dyDescent="0.3">
      <c r="A15">
        <v>12</v>
      </c>
      <c r="B15">
        <f t="shared" si="2"/>
        <v>0.79160468591706667</v>
      </c>
      <c r="C15">
        <f t="shared" si="0"/>
        <v>1.46875</v>
      </c>
      <c r="D15">
        <f t="shared" si="1"/>
        <v>1.9765379501491757E-2</v>
      </c>
    </row>
    <row r="16" spans="1:4" x14ac:dyDescent="0.3">
      <c r="A16">
        <v>13</v>
      </c>
      <c r="B16">
        <f t="shared" si="2"/>
        <v>0.77183930641557497</v>
      </c>
      <c r="C16">
        <f t="shared" si="0"/>
        <v>1.50682261208577</v>
      </c>
      <c r="D16">
        <f t="shared" si="1"/>
        <v>1.977142363666096E-2</v>
      </c>
    </row>
    <row r="17" spans="1:4" x14ac:dyDescent="0.3">
      <c r="A17">
        <v>14</v>
      </c>
      <c r="B17">
        <f t="shared" si="2"/>
        <v>0.75206788277891401</v>
      </c>
      <c r="C17">
        <f t="shared" si="0"/>
        <v>1.5447470817120621</v>
      </c>
      <c r="D17">
        <f t="shared" si="1"/>
        <v>1.9749829341925644E-2</v>
      </c>
    </row>
    <row r="18" spans="1:4" x14ac:dyDescent="0.3">
      <c r="A18">
        <v>15</v>
      </c>
      <c r="B18">
        <f t="shared" si="2"/>
        <v>0.73231805343698841</v>
      </c>
      <c r="C18">
        <f t="shared" si="0"/>
        <v>1.5825242718446602</v>
      </c>
      <c r="D18">
        <f t="shared" si="1"/>
        <v>1.9701488602659176E-2</v>
      </c>
    </row>
    <row r="19" spans="1:4" x14ac:dyDescent="0.3">
      <c r="A19">
        <v>16</v>
      </c>
      <c r="B19">
        <f t="shared" si="2"/>
        <v>0.71261656483432922</v>
      </c>
      <c r="C19">
        <f t="shared" si="0"/>
        <v>1.6201550387596899</v>
      </c>
      <c r="D19">
        <f t="shared" si="1"/>
        <v>1.9627338409739317E-2</v>
      </c>
    </row>
    <row r="20" spans="1:4" x14ac:dyDescent="0.3">
      <c r="A20">
        <v>17</v>
      </c>
      <c r="B20">
        <f t="shared" si="2"/>
        <v>0.69298922642458993</v>
      </c>
      <c r="C20">
        <f t="shared" si="0"/>
        <v>1.6576402321083172</v>
      </c>
      <c r="D20">
        <f t="shared" si="1"/>
        <v>1.9528355976363352E-2</v>
      </c>
    </row>
    <row r="21" spans="1:4" x14ac:dyDescent="0.3">
      <c r="A21">
        <v>18</v>
      </c>
      <c r="B21">
        <f t="shared" si="2"/>
        <v>0.67346087044822656</v>
      </c>
      <c r="C21">
        <f t="shared" si="0"/>
        <v>1.6949806949806949</v>
      </c>
      <c r="D21">
        <f t="shared" si="1"/>
        <v>1.9405553961988859E-2</v>
      </c>
    </row>
    <row r="22" spans="1:4" x14ac:dyDescent="0.3">
      <c r="A22">
        <v>19</v>
      </c>
      <c r="B22">
        <f t="shared" si="2"/>
        <v>0.65405531648623771</v>
      </c>
      <c r="C22">
        <f t="shared" si="0"/>
        <v>1.7321772639691715</v>
      </c>
      <c r="D22">
        <f t="shared" si="1"/>
        <v>1.9259975726125571E-2</v>
      </c>
    </row>
    <row r="23" spans="1:4" x14ac:dyDescent="0.3">
      <c r="A23">
        <v>20</v>
      </c>
      <c r="B23">
        <f t="shared" si="2"/>
        <v>0.63479534076011213</v>
      </c>
      <c r="C23">
        <f t="shared" si="0"/>
        <v>1.7692307692307692</v>
      </c>
      <c r="D23">
        <f t="shared" si="1"/>
        <v>1.9092690633631067E-2</v>
      </c>
    </row>
    <row r="24" spans="1:4" x14ac:dyDescent="0.3">
      <c r="A24">
        <v>21</v>
      </c>
      <c r="B24">
        <f t="shared" si="2"/>
        <v>0.61570265012648107</v>
      </c>
      <c r="C24">
        <f t="shared" si="0"/>
        <v>1.8061420345489443</v>
      </c>
      <c r="D24">
        <f t="shared" si="1"/>
        <v>1.8904789432002529E-2</v>
      </c>
    </row>
    <row r="25" spans="1:4" x14ac:dyDescent="0.3">
      <c r="A25">
        <v>22</v>
      </c>
      <c r="B25">
        <f t="shared" si="2"/>
        <v>0.59679786069447849</v>
      </c>
      <c r="C25">
        <f t="shared" si="0"/>
        <v>1.842911877394636</v>
      </c>
      <c r="D25">
        <f t="shared" si="1"/>
        <v>1.8697379719918587E-2</v>
      </c>
    </row>
    <row r="26" spans="1:4" x14ac:dyDescent="0.3">
      <c r="A26">
        <v>23</v>
      </c>
      <c r="B26">
        <f t="shared" si="2"/>
        <v>0.5781004809745599</v>
      </c>
      <c r="C26">
        <f t="shared" si="0"/>
        <v>1.8795411089866156</v>
      </c>
      <c r="D26">
        <f t="shared" si="1"/>
        <v>1.8471581524982544E-2</v>
      </c>
    </row>
    <row r="27" spans="1:4" x14ac:dyDescent="0.3">
      <c r="A27">
        <v>24</v>
      </c>
      <c r="B27">
        <f t="shared" si="2"/>
        <v>0.55962889944957739</v>
      </c>
      <c r="C27">
        <f t="shared" si="0"/>
        <v>1.916030534351145</v>
      </c>
      <c r="D27">
        <f t="shared" si="1"/>
        <v>1.8228523007262191E-2</v>
      </c>
    </row>
    <row r="28" spans="1:4" x14ac:dyDescent="0.3">
      <c r="A28">
        <v>25</v>
      </c>
      <c r="B28">
        <f t="shared" si="2"/>
        <v>0.5414003764423152</v>
      </c>
      <c r="C28">
        <f t="shared" si="0"/>
        <v>1.9523809523809523</v>
      </c>
      <c r="D28">
        <f t="shared" si="1"/>
        <v>1.796933630382351E-2</v>
      </c>
    </row>
    <row r="29" spans="1:4" x14ac:dyDescent="0.3">
      <c r="A29">
        <v>26</v>
      </c>
      <c r="B29">
        <f t="shared" si="2"/>
        <v>0.52343104013849173</v>
      </c>
      <c r="C29">
        <f t="shared" si="0"/>
        <v>1.9885931558935361</v>
      </c>
      <c r="D29">
        <f t="shared" si="1"/>
        <v>1.7695153528027873E-2</v>
      </c>
    </row>
    <row r="30" spans="1:4" x14ac:dyDescent="0.3">
      <c r="A30">
        <v>27</v>
      </c>
      <c r="B30">
        <f t="shared" si="2"/>
        <v>0.50573588661046387</v>
      </c>
      <c r="C30">
        <f t="shared" si="0"/>
        <v>2.0246679316888043</v>
      </c>
      <c r="D30">
        <f t="shared" si="1"/>
        <v>1.7407102935914995E-2</v>
      </c>
    </row>
    <row r="31" spans="1:4" x14ac:dyDescent="0.3">
      <c r="A31">
        <v>28</v>
      </c>
      <c r="B31">
        <f t="shared" si="2"/>
        <v>0.48832878367454885</v>
      </c>
      <c r="C31">
        <f t="shared" si="0"/>
        <v>2.0606060606060606</v>
      </c>
      <c r="D31">
        <f t="shared" si="1"/>
        <v>1.7106305270538739E-2</v>
      </c>
    </row>
    <row r="32" spans="1:4" x14ac:dyDescent="0.3">
      <c r="A32">
        <v>29</v>
      </c>
      <c r="B32">
        <f t="shared" si="2"/>
        <v>0.4712224784040101</v>
      </c>
      <c r="C32">
        <f t="shared" si="0"/>
        <v>2.0964083175803401</v>
      </c>
      <c r="D32">
        <f t="shared" si="1"/>
        <v>1.6793870293668814E-2</v>
      </c>
    </row>
    <row r="33" spans="1:4" x14ac:dyDescent="0.3">
      <c r="A33">
        <v>30</v>
      </c>
      <c r="B33">
        <f t="shared" si="2"/>
        <v>0.4544286081103413</v>
      </c>
      <c r="C33">
        <f t="shared" si="0"/>
        <v>2.132075471698113</v>
      </c>
      <c r="D33">
        <f t="shared" si="1"/>
        <v>1.647089351282954E-2</v>
      </c>
    </row>
    <row r="34" spans="1:4" x14ac:dyDescent="0.3">
      <c r="A34">
        <v>31</v>
      </c>
      <c r="B34">
        <f t="shared" si="2"/>
        <v>0.43795771459751176</v>
      </c>
      <c r="C34">
        <f t="shared" si="0"/>
        <v>2.1676082862523538</v>
      </c>
      <c r="D34">
        <f t="shared" si="1"/>
        <v>1.6138453110225069E-2</v>
      </c>
    </row>
    <row r="35" spans="1:4" x14ac:dyDescent="0.3">
      <c r="A35">
        <v>32</v>
      </c>
      <c r="B35">
        <f t="shared" si="2"/>
        <v>0.42181926148728671</v>
      </c>
      <c r="C35">
        <f t="shared" si="0"/>
        <v>2.2030075187969924</v>
      </c>
      <c r="D35">
        <f t="shared" si="1"/>
        <v>1.5797607078708083E-2</v>
      </c>
    </row>
    <row r="36" spans="1:4" x14ac:dyDescent="0.3">
      <c r="A36">
        <v>33</v>
      </c>
      <c r="B36">
        <f t="shared" si="2"/>
        <v>0.40602165440857862</v>
      </c>
      <c r="C36">
        <f t="shared" si="0"/>
        <v>2.2382739212007507</v>
      </c>
      <c r="D36">
        <f t="shared" si="1"/>
        <v>1.5449390568593593E-2</v>
      </c>
    </row>
    <row r="37" spans="1:4" x14ac:dyDescent="0.3">
      <c r="A37">
        <v>34</v>
      </c>
      <c r="B37">
        <f t="shared" si="2"/>
        <v>0.39057226383998506</v>
      </c>
      <c r="C37">
        <f t="shared" si="0"/>
        <v>2.2734082397003745</v>
      </c>
      <c r="D37">
        <f t="shared" si="1"/>
        <v>1.5094813447808261E-2</v>
      </c>
    </row>
    <row r="38" spans="1:4" x14ac:dyDescent="0.3">
      <c r="A38">
        <v>35</v>
      </c>
      <c r="B38">
        <f t="shared" si="2"/>
        <v>0.37547745039217678</v>
      </c>
      <c r="C38">
        <f t="shared" si="0"/>
        <v>2.3084112149532707</v>
      </c>
      <c r="D38">
        <f t="shared" si="1"/>
        <v>1.4734858076605142E-2</v>
      </c>
    </row>
    <row r="39" spans="1:4" x14ac:dyDescent="0.3">
      <c r="A39">
        <v>36</v>
      </c>
      <c r="B39">
        <f t="shared" si="2"/>
        <v>0.36074259231557165</v>
      </c>
      <c r="C39">
        <f t="shared" si="0"/>
        <v>2.3432835820895521</v>
      </c>
      <c r="D39">
        <f t="shared" si="1"/>
        <v>1.4370477296869563E-2</v>
      </c>
    </row>
    <row r="40" spans="1:4" x14ac:dyDescent="0.3">
      <c r="A40">
        <v>37</v>
      </c>
      <c r="B40">
        <f t="shared" si="2"/>
        <v>0.34637211501870208</v>
      </c>
      <c r="C40">
        <f t="shared" si="0"/>
        <v>2.378026070763501</v>
      </c>
      <c r="D40">
        <f t="shared" si="1"/>
        <v>1.4002592634899448E-2</v>
      </c>
    </row>
    <row r="41" spans="1:4" x14ac:dyDescent="0.3">
      <c r="A41">
        <v>38</v>
      </c>
      <c r="B41">
        <f t="shared" si="2"/>
        <v>0.33236952238380263</v>
      </c>
      <c r="C41">
        <f t="shared" si="0"/>
        <v>2.4126394052044611</v>
      </c>
      <c r="D41">
        <f t="shared" si="1"/>
        <v>1.3632092715466525E-2</v>
      </c>
    </row>
    <row r="42" spans="1:4" x14ac:dyDescent="0.3">
      <c r="A42">
        <v>39</v>
      </c>
      <c r="B42">
        <f t="shared" si="2"/>
        <v>0.31873742966833613</v>
      </c>
      <c r="C42">
        <f t="shared" si="0"/>
        <v>2.4471243042671613</v>
      </c>
      <c r="D42">
        <f t="shared" si="1"/>
        <v>1.3259831883957516E-2</v>
      </c>
    </row>
    <row r="43" spans="1:4" x14ac:dyDescent="0.3">
      <c r="A43">
        <v>40</v>
      </c>
      <c r="B43">
        <f t="shared" si="2"/>
        <v>0.30547759778437861</v>
      </c>
      <c r="C43">
        <f t="shared" si="0"/>
        <v>2.4814814814814814</v>
      </c>
      <c r="D43">
        <f t="shared" si="1"/>
        <v>1.2886629032459528E-2</v>
      </c>
    </row>
    <row r="44" spans="1:4" x14ac:dyDescent="0.3">
      <c r="A44">
        <v>41</v>
      </c>
      <c r="B44">
        <f t="shared" si="2"/>
        <v>0.29259096875191909</v>
      </c>
      <c r="C44">
        <f t="shared" si="0"/>
        <v>2.5157116451016637</v>
      </c>
      <c r="D44">
        <f t="shared" si="1"/>
        <v>1.2513266624793259E-2</v>
      </c>
    </row>
    <row r="45" spans="1:4" x14ac:dyDescent="0.3">
      <c r="A45">
        <v>42</v>
      </c>
      <c r="B45">
        <f t="shared" si="2"/>
        <v>0.28007770212712585</v>
      </c>
      <c r="C45">
        <f t="shared" si="0"/>
        <v>2.5498154981549819</v>
      </c>
      <c r="D45">
        <f t="shared" si="1"/>
        <v>1.214048991471346E-2</v>
      </c>
    </row>
    <row r="46" spans="1:4" x14ac:dyDescent="0.3">
      <c r="A46">
        <v>43</v>
      </c>
      <c r="B46">
        <f t="shared" si="2"/>
        <v>0.2679372122124124</v>
      </c>
      <c r="C46">
        <f t="shared" si="0"/>
        <v>2.583793738489871</v>
      </c>
      <c r="D46">
        <f t="shared" si="1"/>
        <v>1.1769006350788671E-2</v>
      </c>
    </row>
    <row r="47" spans="1:4" x14ac:dyDescent="0.3">
      <c r="A47">
        <v>44</v>
      </c>
      <c r="B47">
        <f t="shared" si="2"/>
        <v>0.25616820586162375</v>
      </c>
      <c r="C47">
        <f t="shared" si="0"/>
        <v>2.6176470588235294</v>
      </c>
      <c r="D47">
        <f t="shared" si="1"/>
        <v>1.1399485160842259E-2</v>
      </c>
    </row>
    <row r="48" spans="1:4" x14ac:dyDescent="0.3">
      <c r="A48">
        <v>45</v>
      </c>
      <c r="B48">
        <f t="shared" si="2"/>
        <v>0.24476872070078148</v>
      </c>
      <c r="C48">
        <f t="shared" si="0"/>
        <v>2.6513761467889907</v>
      </c>
      <c r="D48">
        <f t="shared" si="1"/>
        <v>1.1032557108283849E-2</v>
      </c>
    </row>
    <row r="49" spans="1:4" x14ac:dyDescent="0.3">
      <c r="A49">
        <v>46</v>
      </c>
      <c r="B49">
        <f t="shared" si="2"/>
        <v>0.23373616359249763</v>
      </c>
      <c r="C49">
        <f t="shared" si="0"/>
        <v>2.6849816849816852</v>
      </c>
      <c r="D49">
        <f t="shared" si="1"/>
        <v>1.0668814412183565E-2</v>
      </c>
    </row>
    <row r="50" spans="1:4" x14ac:dyDescent="0.3">
      <c r="A50">
        <v>47</v>
      </c>
      <c r="B50">
        <f t="shared" si="2"/>
        <v>0.22306734918031407</v>
      </c>
      <c r="C50">
        <f t="shared" si="0"/>
        <v>2.7184643510054842</v>
      </c>
      <c r="D50">
        <f t="shared" si="1"/>
        <v>1.0308810822539595E-2</v>
      </c>
    </row>
    <row r="51" spans="1:4" x14ac:dyDescent="0.3">
      <c r="A51">
        <v>48</v>
      </c>
      <c r="B51">
        <f t="shared" si="2"/>
        <v>0.21275853835777447</v>
      </c>
      <c r="C51">
        <f t="shared" si="0"/>
        <v>2.7518248175182483</v>
      </c>
      <c r="D51">
        <f t="shared" si="1"/>
        <v>9.9530618418611442E-3</v>
      </c>
    </row>
    <row r="52" spans="1:4" x14ac:dyDescent="0.3">
      <c r="A52">
        <v>49</v>
      </c>
      <c r="B52">
        <f t="shared" si="2"/>
        <v>0.20280547651591332</v>
      </c>
      <c r="C52">
        <f t="shared" si="0"/>
        <v>2.7850637522768671</v>
      </c>
      <c r="D52">
        <f t="shared" si="1"/>
        <v>9.6020450839310306E-3</v>
      </c>
    </row>
    <row r="53" spans="1:4" x14ac:dyDescent="0.3">
      <c r="A53">
        <v>50</v>
      </c>
      <c r="B53">
        <f t="shared" si="2"/>
        <v>0.19320343143198229</v>
      </c>
      <c r="C53">
        <f t="shared" si="0"/>
        <v>2.8181818181818183</v>
      </c>
      <c r="D53">
        <f t="shared" si="1"/>
        <v>9.2562007604231524E-3</v>
      </c>
    </row>
    <row r="54" spans="1:4" x14ac:dyDescent="0.3">
      <c r="A54">
        <v>51</v>
      </c>
      <c r="B54">
        <f t="shared" si="2"/>
        <v>0.18394723067155913</v>
      </c>
      <c r="C54">
        <f t="shared" si="0"/>
        <v>2.851179673321234</v>
      </c>
      <c r="D54">
        <f t="shared" si="1"/>
        <v>8.9159322859261887E-3</v>
      </c>
    </row>
    <row r="55" spans="1:4" x14ac:dyDescent="0.3">
      <c r="A55">
        <v>52</v>
      </c>
      <c r="B55">
        <f t="shared" si="2"/>
        <v>0.17503129838563294</v>
      </c>
      <c r="C55">
        <f t="shared" si="0"/>
        <v>2.8840579710144927</v>
      </c>
      <c r="D55">
        <f t="shared" si="1"/>
        <v>8.5816069918637147E-3</v>
      </c>
    </row>
    <row r="56" spans="1:4" x14ac:dyDescent="0.3">
      <c r="A56">
        <v>53</v>
      </c>
      <c r="B56">
        <f t="shared" si="2"/>
        <v>0.16644969139376922</v>
      </c>
      <c r="C56">
        <f t="shared" si="0"/>
        <v>2.9168173598553349</v>
      </c>
      <c r="D56">
        <f t="shared" si="1"/>
        <v>8.2535569397984565E-3</v>
      </c>
    </row>
    <row r="57" spans="1:4" x14ac:dyDescent="0.3">
      <c r="A57">
        <v>54</v>
      </c>
      <c r="B57">
        <f t="shared" si="2"/>
        <v>0.15819613445397077</v>
      </c>
      <c r="C57">
        <f t="shared" si="0"/>
        <v>2.9494584837545128</v>
      </c>
      <c r="D57">
        <f t="shared" si="1"/>
        <v>7.9320798246613738E-3</v>
      </c>
    </row>
    <row r="58" spans="1:4" x14ac:dyDescent="0.3">
      <c r="A58">
        <v>55</v>
      </c>
      <c r="B58">
        <f t="shared" si="2"/>
        <v>0.15026405462930939</v>
      </c>
      <c r="C58">
        <f t="shared" si="0"/>
        <v>2.9819819819819822</v>
      </c>
      <c r="D58">
        <f t="shared" si="1"/>
        <v>7.6174399585506678E-3</v>
      </c>
    </row>
    <row r="59" spans="1:4" x14ac:dyDescent="0.3">
      <c r="A59">
        <v>56</v>
      </c>
      <c r="B59">
        <f t="shared" si="2"/>
        <v>0.14264661467075873</v>
      </c>
      <c r="C59">
        <f t="shared" si="0"/>
        <v>3.014388489208633</v>
      </c>
      <c r="D59">
        <f t="shared" si="1"/>
        <v>7.3098693258979459E-3</v>
      </c>
    </row>
    <row r="60" spans="1:4" x14ac:dyDescent="0.3">
      <c r="A60">
        <v>57</v>
      </c>
      <c r="B60">
        <f t="shared" si="2"/>
        <v>0.13533674534486079</v>
      </c>
      <c r="C60">
        <f t="shared" si="0"/>
        <v>3.0466786355475763</v>
      </c>
      <c r="D60">
        <f t="shared" si="1"/>
        <v>7.009568700994416E-3</v>
      </c>
    </row>
    <row r="61" spans="1:4" x14ac:dyDescent="0.3">
      <c r="A61">
        <v>58</v>
      </c>
      <c r="B61">
        <f t="shared" si="2"/>
        <v>0.12832717664386636</v>
      </c>
      <c r="C61">
        <f t="shared" si="0"/>
        <v>3.0788530465949822</v>
      </c>
      <c r="D61">
        <f t="shared" si="1"/>
        <v>6.7167088191053079E-3</v>
      </c>
    </row>
    <row r="62" spans="1:4" x14ac:dyDescent="0.3">
      <c r="A62">
        <v>59</v>
      </c>
      <c r="B62">
        <f t="shared" si="2"/>
        <v>0.12161046782476105</v>
      </c>
      <c r="C62">
        <f t="shared" si="0"/>
        <v>3.1109123434704831</v>
      </c>
      <c r="D62">
        <f t="shared" si="1"/>
        <v>6.4314315926715772E-3</v>
      </c>
    </row>
    <row r="63" spans="1:4" x14ac:dyDescent="0.3">
      <c r="A63">
        <v>60</v>
      </c>
      <c r="B63">
        <f t="shared" si="2"/>
        <v>0.11517903623208947</v>
      </c>
      <c r="C63">
        <f t="shared" si="0"/>
        <v>3.1428571428571428</v>
      </c>
      <c r="D63">
        <f t="shared" si="1"/>
        <v>6.1538513644002089E-3</v>
      </c>
    </row>
    <row r="64" spans="1:4" x14ac:dyDescent="0.3">
      <c r="A64">
        <v>61</v>
      </c>
      <c r="B64">
        <f t="shared" si="2"/>
        <v>0.10902518486768926</v>
      </c>
      <c r="C64">
        <f t="shared" si="0"/>
        <v>3.1746880570409983</v>
      </c>
      <c r="D64">
        <f t="shared" si="1"/>
        <v>5.884056189374382E-3</v>
      </c>
    </row>
    <row r="65" spans="1:4" x14ac:dyDescent="0.3">
      <c r="A65">
        <v>62</v>
      </c>
      <c r="B65">
        <f t="shared" si="2"/>
        <v>0.10314112867831489</v>
      </c>
      <c r="C65">
        <f t="shared" si="0"/>
        <v>3.2064056939501779</v>
      </c>
      <c r="D65">
        <f t="shared" si="1"/>
        <v>5.6221091386681465E-3</v>
      </c>
    </row>
    <row r="66" spans="1:4" x14ac:dyDescent="0.3">
      <c r="A66">
        <v>63</v>
      </c>
      <c r="B66">
        <f t="shared" si="2"/>
        <v>9.7519019539646742E-2</v>
      </c>
      <c r="C66">
        <f t="shared" si="0"/>
        <v>3.2380106571936058</v>
      </c>
      <c r="D66">
        <f t="shared" si="1"/>
        <v>5.3680496173236104E-3</v>
      </c>
    </row>
    <row r="67" spans="1:4" x14ac:dyDescent="0.3">
      <c r="A67">
        <v>64</v>
      </c>
      <c r="B67">
        <f t="shared" si="2"/>
        <v>9.2150969922323134E-2</v>
      </c>
      <c r="C67">
        <f t="shared" si="0"/>
        <v>3.2695035460992909</v>
      </c>
      <c r="D67">
        <f t="shared" si="1"/>
        <v>5.1218946899379185E-3</v>
      </c>
    </row>
    <row r="68" spans="1:4" x14ac:dyDescent="0.3">
      <c r="A68">
        <v>65</v>
      </c>
      <c r="B68">
        <f t="shared" si="2"/>
        <v>8.702907523238522E-2</v>
      </c>
      <c r="C68">
        <f t="shared" si="0"/>
        <v>3.3008849557522124</v>
      </c>
      <c r="D68">
        <f t="shared" si="1"/>
        <v>4.8836404075093343E-3</v>
      </c>
    </row>
    <row r="69" spans="1:4" x14ac:dyDescent="0.3">
      <c r="A69">
        <v>66</v>
      </c>
      <c r="B69">
        <f t="shared" si="2"/>
        <v>8.2145434824875879E-2</v>
      </c>
      <c r="C69">
        <f t="shared" ref="C69:C83" si="3">1+20*A69/(500+A69)</f>
        <v>3.3321554770318023</v>
      </c>
      <c r="D69">
        <f t="shared" ref="D69:D83" si="4">B69*0.017*C69</f>
        <v>4.6532631296027751E-3</v>
      </c>
    </row>
    <row r="70" spans="1:4" x14ac:dyDescent="0.3">
      <c r="A70">
        <v>67</v>
      </c>
      <c r="B70">
        <f t="shared" ref="B70:B83" si="5">B69-D69</f>
        <v>7.7492171695273102E-2</v>
      </c>
      <c r="C70">
        <f t="shared" si="3"/>
        <v>3.3633156966490301</v>
      </c>
      <c r="D70">
        <f t="shared" si="4"/>
        <v>4.4307208363122737E-3</v>
      </c>
    </row>
    <row r="71" spans="1:4" x14ac:dyDescent="0.3">
      <c r="A71">
        <v>68</v>
      </c>
      <c r="B71">
        <f t="shared" si="5"/>
        <v>7.3061450858960833E-2</v>
      </c>
      <c r="C71">
        <f t="shared" si="3"/>
        <v>3.3943661971830985</v>
      </c>
      <c r="D71">
        <f t="shared" si="4"/>
        <v>4.2159544249177824E-3</v>
      </c>
    </row>
    <row r="72" spans="1:4" x14ac:dyDescent="0.3">
      <c r="A72">
        <v>69</v>
      </c>
      <c r="B72">
        <f t="shared" si="5"/>
        <v>6.8845496434043058E-2</v>
      </c>
      <c r="C72">
        <f t="shared" si="3"/>
        <v>3.4253075571177503</v>
      </c>
      <c r="D72">
        <f t="shared" si="4"/>
        <v>4.0088889865538642E-3</v>
      </c>
    </row>
    <row r="73" spans="1:4" x14ac:dyDescent="0.3">
      <c r="A73">
        <v>70</v>
      </c>
      <c r="B73">
        <f t="shared" si="5"/>
        <v>6.4836607447489189E-2</v>
      </c>
      <c r="C73">
        <f t="shared" si="3"/>
        <v>3.4561403508771931</v>
      </c>
      <c r="D73">
        <f t="shared" si="4"/>
        <v>3.809435058625286E-3</v>
      </c>
    </row>
    <row r="74" spans="1:4" x14ac:dyDescent="0.3">
      <c r="A74">
        <v>71</v>
      </c>
      <c r="B74">
        <f t="shared" si="5"/>
        <v>6.1027172388863904E-2</v>
      </c>
      <c r="C74">
        <f t="shared" si="3"/>
        <v>3.4868651488616464</v>
      </c>
      <c r="D74">
        <f t="shared" si="4"/>
        <v>3.6174898491171227E-3</v>
      </c>
    </row>
    <row r="75" spans="1:4" x14ac:dyDescent="0.3">
      <c r="A75">
        <v>72</v>
      </c>
      <c r="B75">
        <f t="shared" si="5"/>
        <v>5.7409682539746779E-2</v>
      </c>
      <c r="C75">
        <f t="shared" si="3"/>
        <v>3.5174825174825175</v>
      </c>
      <c r="D75">
        <f t="shared" si="4"/>
        <v>3.4329384293522711E-3</v>
      </c>
    </row>
    <row r="76" spans="1:4" x14ac:dyDescent="0.3">
      <c r="A76">
        <v>73</v>
      </c>
      <c r="B76">
        <f t="shared" si="5"/>
        <v>5.3976744110394506E-2</v>
      </c>
      <c r="C76">
        <f t="shared" si="3"/>
        <v>3.5479930191972078</v>
      </c>
      <c r="D76">
        <f t="shared" si="4"/>
        <v>3.2556548921454532E-3</v>
      </c>
    </row>
    <row r="77" spans="1:4" x14ac:dyDescent="0.3">
      <c r="A77">
        <v>74</v>
      </c>
      <c r="B77">
        <f t="shared" si="5"/>
        <v>5.0721089218249055E-2</v>
      </c>
      <c r="C77">
        <f t="shared" si="3"/>
        <v>3.5783972125435541</v>
      </c>
      <c r="D77">
        <f t="shared" si="4"/>
        <v>3.085503472687841E-3</v>
      </c>
    </row>
    <row r="78" spans="1:4" x14ac:dyDescent="0.3">
      <c r="A78">
        <v>75</v>
      </c>
      <c r="B78">
        <f t="shared" si="5"/>
        <v>4.7635585745561211E-2</v>
      </c>
      <c r="C78">
        <f t="shared" si="3"/>
        <v>3.6086956521739131</v>
      </c>
      <c r="D78">
        <f t="shared" si="4"/>
        <v>2.9223396298689946E-3</v>
      </c>
    </row>
    <row r="79" spans="1:4" x14ac:dyDescent="0.3">
      <c r="A79">
        <v>76</v>
      </c>
      <c r="B79">
        <f t="shared" si="5"/>
        <v>4.4713246115692218E-2</v>
      </c>
      <c r="C79">
        <f t="shared" si="3"/>
        <v>3.6388888888888888</v>
      </c>
      <c r="D79">
        <f t="shared" si="4"/>
        <v>2.7660110861012937E-3</v>
      </c>
    </row>
    <row r="80" spans="1:4" x14ac:dyDescent="0.3">
      <c r="A80">
        <v>77</v>
      </c>
      <c r="B80">
        <f t="shared" si="5"/>
        <v>4.1947235029590926E-2</v>
      </c>
      <c r="C80">
        <f t="shared" si="3"/>
        <v>3.6689774696707107</v>
      </c>
      <c r="D80">
        <f t="shared" si="4"/>
        <v>2.6163588240553691E-3</v>
      </c>
    </row>
    <row r="81" spans="1:4" x14ac:dyDescent="0.3">
      <c r="A81">
        <v>78</v>
      </c>
      <c r="B81">
        <f t="shared" si="5"/>
        <v>3.9330876205535555E-2</v>
      </c>
      <c r="C81">
        <f t="shared" si="3"/>
        <v>3.698961937716263</v>
      </c>
      <c r="D81">
        <f t="shared" si="4"/>
        <v>2.4732180390422067E-3</v>
      </c>
    </row>
    <row r="82" spans="1:4" x14ac:dyDescent="0.3">
      <c r="A82">
        <v>79</v>
      </c>
      <c r="B82">
        <f t="shared" si="5"/>
        <v>3.6857658166493348E-2</v>
      </c>
      <c r="C82">
        <f t="shared" si="3"/>
        <v>3.7288428324697755</v>
      </c>
      <c r="D82">
        <f t="shared" si="4"/>
        <v>2.3364190460877466E-3</v>
      </c>
    </row>
    <row r="83" spans="1:4" x14ac:dyDescent="0.3">
      <c r="A83">
        <v>80</v>
      </c>
      <c r="B83">
        <f t="shared" si="5"/>
        <v>3.4521239120405604E-2</v>
      </c>
      <c r="C83">
        <f t="shared" si="3"/>
        <v>3.7586206896551726</v>
      </c>
      <c r="D83">
        <f t="shared" si="4"/>
        <v>2.2057881410383309E-3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3"/>
  <sheetViews>
    <sheetView workbookViewId="0">
      <selection activeCell="A2" sqref="A2"/>
    </sheetView>
  </sheetViews>
  <sheetFormatPr defaultRowHeight="14.4" x14ac:dyDescent="0.3"/>
  <sheetData>
    <row r="3" spans="1:7" ht="28.2" customHeight="1" x14ac:dyDescent="0.3">
      <c r="A3" s="1" t="s">
        <v>7</v>
      </c>
      <c r="B3" s="1" t="s">
        <v>4</v>
      </c>
      <c r="C3" s="1" t="s">
        <v>0</v>
      </c>
      <c r="D3" s="1" t="s">
        <v>2</v>
      </c>
      <c r="E3" s="1" t="s">
        <v>3</v>
      </c>
      <c r="F3" s="1" t="s">
        <v>1</v>
      </c>
      <c r="G3" s="2" t="s">
        <v>5</v>
      </c>
    </row>
    <row r="4" spans="1:7" x14ac:dyDescent="0.3">
      <c r="A4">
        <v>1</v>
      </c>
      <c r="B4">
        <v>1</v>
      </c>
      <c r="C4">
        <f>0.017*(1+20*A4/(500+A4))</f>
        <v>1.7678642714570859E-2</v>
      </c>
      <c r="D4">
        <f>54+44*EXP(-(A4-19)*(A4-19)/405)</f>
        <v>73.770474421157758</v>
      </c>
      <c r="E4">
        <f>MAX(55,120-0.12*(A4-25)*(A4-25))</f>
        <v>55</v>
      </c>
      <c r="F4">
        <f>MIN(1,C4+0.017*E4*0.01/B4)</f>
        <v>2.7028642714570859E-2</v>
      </c>
      <c r="G4">
        <f>B4*F4</f>
        <v>2.7028642714570859E-2</v>
      </c>
    </row>
    <row r="5" spans="1:7" x14ac:dyDescent="0.3">
      <c r="A5">
        <v>2</v>
      </c>
      <c r="B5">
        <f>B4-G4+0.01</f>
        <v>0.98297135728542917</v>
      </c>
      <c r="C5">
        <f t="shared" ref="C5" si="0">0.017*(1+20*A5/(500+A5))</f>
        <v>1.8354581673306773E-2</v>
      </c>
      <c r="D5">
        <f t="shared" ref="D5:D68" si="1">54+44*EXP(-(A5-19)*(A5-19)/405)</f>
        <v>75.555034031181208</v>
      </c>
      <c r="E5">
        <f t="shared" ref="E5:E68" si="2">MAX(55,120-0.12*(A5-25)*(A5-25))</f>
        <v>56.52</v>
      </c>
      <c r="F5">
        <f t="shared" ref="F5" si="3">MIN(1,C5+0.017*E5*0.01/B5)</f>
        <v>2.8129434143611229E-2</v>
      </c>
      <c r="G5">
        <f>B5*F5</f>
        <v>2.7650428059816625E-2</v>
      </c>
    </row>
    <row r="6" spans="1:7" x14ac:dyDescent="0.3">
      <c r="A6">
        <v>3</v>
      </c>
      <c r="B6">
        <f t="shared" ref="B6:B69" si="4">B5-G5+0.01</f>
        <v>0.96532092922561252</v>
      </c>
      <c r="C6">
        <f t="shared" ref="C6:C69" si="5">0.017*(1+20*A6/(500+A6))</f>
        <v>1.9027833001988074E-2</v>
      </c>
      <c r="D6">
        <f t="shared" si="1"/>
        <v>77.38490826803482</v>
      </c>
      <c r="E6">
        <f t="shared" si="2"/>
        <v>61.920000000000009</v>
      </c>
      <c r="F6">
        <f t="shared" ref="F6:F69" si="6">MIN(1,C6+0.017*E6*0.01/B6)</f>
        <v>2.9932393010279161E-2</v>
      </c>
      <c r="G6">
        <f t="shared" ref="G6:G69" si="7">B6*F6</f>
        <v>2.8894365434628907E-2</v>
      </c>
    </row>
    <row r="7" spans="1:7" x14ac:dyDescent="0.3">
      <c r="A7">
        <v>4</v>
      </c>
      <c r="B7">
        <f t="shared" si="4"/>
        <v>0.94642656379098367</v>
      </c>
      <c r="C7">
        <f t="shared" si="5"/>
        <v>1.9698412698412698E-2</v>
      </c>
      <c r="D7">
        <f t="shared" si="1"/>
        <v>79.24515051244704</v>
      </c>
      <c r="E7">
        <f t="shared" si="2"/>
        <v>67.08</v>
      </c>
      <c r="F7">
        <f t="shared" si="6"/>
        <v>3.1747525050375869E-2</v>
      </c>
      <c r="G7">
        <f t="shared" si="7"/>
        <v>3.0046701042295409E-2</v>
      </c>
    </row>
    <row r="8" spans="1:7" x14ac:dyDescent="0.3">
      <c r="A8">
        <v>5</v>
      </c>
      <c r="B8">
        <f t="shared" si="4"/>
        <v>0.92637986274868822</v>
      </c>
      <c r="C8">
        <f t="shared" si="5"/>
        <v>2.0366336633663367E-2</v>
      </c>
      <c r="D8">
        <f t="shared" si="1"/>
        <v>81.119120066880001</v>
      </c>
      <c r="E8">
        <f t="shared" si="2"/>
        <v>72</v>
      </c>
      <c r="F8">
        <f t="shared" si="6"/>
        <v>3.357905907311963E-2</v>
      </c>
      <c r="G8">
        <f t="shared" si="7"/>
        <v>3.1106964135386658E-2</v>
      </c>
    </row>
    <row r="9" spans="1:7" x14ac:dyDescent="0.3">
      <c r="A9">
        <v>6</v>
      </c>
      <c r="B9">
        <f t="shared" si="4"/>
        <v>0.90527289861330162</v>
      </c>
      <c r="C9">
        <f t="shared" si="5"/>
        <v>2.1031620553359685E-2</v>
      </c>
      <c r="D9">
        <f t="shared" si="1"/>
        <v>82.988687952942911</v>
      </c>
      <c r="E9">
        <f t="shared" si="2"/>
        <v>76.680000000000007</v>
      </c>
      <c r="F9">
        <f t="shared" si="6"/>
        <v>3.5431256309569725E-2</v>
      </c>
      <c r="G9">
        <f t="shared" si="7"/>
        <v>3.2074956100875018E-2</v>
      </c>
    </row>
    <row r="10" spans="1:7" x14ac:dyDescent="0.3">
      <c r="A10">
        <v>7</v>
      </c>
      <c r="B10">
        <f t="shared" si="4"/>
        <v>0.88319794251242656</v>
      </c>
      <c r="C10">
        <f t="shared" si="5"/>
        <v>2.1694280078895466E-2</v>
      </c>
      <c r="D10">
        <f t="shared" si="1"/>
        <v>84.834496466071442</v>
      </c>
      <c r="E10">
        <f t="shared" si="2"/>
        <v>81.12</v>
      </c>
      <c r="F10">
        <f t="shared" si="6"/>
        <v>3.7308446888173301E-2</v>
      </c>
      <c r="G10">
        <f t="shared" si="7"/>
        <v>3.2950743529968803E-2</v>
      </c>
    </row>
    <row r="11" spans="1:7" x14ac:dyDescent="0.3">
      <c r="A11">
        <v>8</v>
      </c>
      <c r="B11">
        <f t="shared" si="4"/>
        <v>0.86024719898245772</v>
      </c>
      <c r="C11">
        <f t="shared" si="5"/>
        <v>2.2354330708661416E-2</v>
      </c>
      <c r="D11">
        <f t="shared" si="1"/>
        <v>86.636268538367815</v>
      </c>
      <c r="E11">
        <f t="shared" si="2"/>
        <v>85.32</v>
      </c>
      <c r="F11">
        <f t="shared" si="6"/>
        <v>3.9215065642941367E-2</v>
      </c>
      <c r="G11">
        <f t="shared" si="7"/>
        <v>3.3734650377253525E-2</v>
      </c>
    </row>
    <row r="12" spans="1:7" x14ac:dyDescent="0.3">
      <c r="A12">
        <v>9</v>
      </c>
      <c r="B12">
        <f t="shared" si="4"/>
        <v>0.83651254860520419</v>
      </c>
      <c r="C12">
        <f t="shared" si="5"/>
        <v>2.3011787819253442E-2</v>
      </c>
      <c r="D12">
        <f t="shared" si="1"/>
        <v>88.37316090710685</v>
      </c>
      <c r="E12">
        <f t="shared" si="2"/>
        <v>89.28</v>
      </c>
      <c r="F12">
        <f t="shared" si="6"/>
        <v>4.1155687782627619E-2</v>
      </c>
      <c r="G12">
        <f t="shared" si="7"/>
        <v>3.4427249276645894E-2</v>
      </c>
    </row>
    <row r="13" spans="1:7" x14ac:dyDescent="0.3">
      <c r="A13">
        <v>10</v>
      </c>
      <c r="B13">
        <f t="shared" si="4"/>
        <v>0.81208529932855833</v>
      </c>
      <c r="C13">
        <f t="shared" si="5"/>
        <v>2.3666666666666666E-2</v>
      </c>
      <c r="D13">
        <f t="shared" si="1"/>
        <v>90.024153135431192</v>
      </c>
      <c r="E13">
        <f t="shared" si="2"/>
        <v>93</v>
      </c>
      <c r="F13">
        <f t="shared" si="6"/>
        <v>4.3135064891670731E-2</v>
      </c>
      <c r="G13">
        <f t="shared" si="7"/>
        <v>3.5029352084109212E-2</v>
      </c>
    </row>
    <row r="14" spans="1:7" x14ac:dyDescent="0.3">
      <c r="A14">
        <v>11</v>
      </c>
      <c r="B14">
        <f t="shared" si="4"/>
        <v>0.78705594724444916</v>
      </c>
      <c r="C14">
        <f t="shared" si="5"/>
        <v>2.4318982387475541E-2</v>
      </c>
      <c r="D14">
        <f t="shared" si="1"/>
        <v>91.568462778796146</v>
      </c>
      <c r="E14">
        <f t="shared" si="2"/>
        <v>96.48</v>
      </c>
      <c r="F14">
        <f t="shared" si="6"/>
        <v>4.515816168270026E-2</v>
      </c>
      <c r="G14">
        <f t="shared" si="7"/>
        <v>3.5541999718995639E-2</v>
      </c>
    </row>
    <row r="15" spans="1:7" x14ac:dyDescent="0.3">
      <c r="A15">
        <v>12</v>
      </c>
      <c r="B15">
        <f t="shared" si="4"/>
        <v>0.76151394752545354</v>
      </c>
      <c r="C15">
        <f t="shared" si="5"/>
        <v>2.4968750000000001E-2</v>
      </c>
      <c r="D15">
        <f t="shared" si="1"/>
        <v>92.985975527455338</v>
      </c>
      <c r="E15">
        <f t="shared" si="2"/>
        <v>99.72</v>
      </c>
      <c r="F15">
        <f t="shared" si="6"/>
        <v>4.723019387123438E-2</v>
      </c>
      <c r="G15">
        <f t="shared" si="7"/>
        <v>3.5966451377276172E-2</v>
      </c>
    </row>
    <row r="16" spans="1:7" x14ac:dyDescent="0.3">
      <c r="A16">
        <v>13</v>
      </c>
      <c r="B16">
        <f t="shared" si="4"/>
        <v>0.73554749614817738</v>
      </c>
      <c r="C16">
        <f t="shared" si="5"/>
        <v>2.5615984405458092E-2</v>
      </c>
      <c r="D16">
        <f t="shared" si="1"/>
        <v>94.257678064121365</v>
      </c>
      <c r="E16">
        <f t="shared" si="2"/>
        <v>102.72</v>
      </c>
      <c r="F16">
        <f t="shared" si="6"/>
        <v>4.9356667490432077E-2</v>
      </c>
      <c r="G16">
        <f t="shared" si="7"/>
        <v>3.6304173190805457E-2</v>
      </c>
    </row>
    <row r="17" spans="1:7" x14ac:dyDescent="0.3">
      <c r="A17">
        <v>14</v>
      </c>
      <c r="B17">
        <f t="shared" si="4"/>
        <v>0.70924332295737191</v>
      </c>
      <c r="C17">
        <f t="shared" si="5"/>
        <v>2.6260700389105059E-2</v>
      </c>
      <c r="D17">
        <f t="shared" si="1"/>
        <v>95.36608072497566</v>
      </c>
      <c r="E17">
        <f t="shared" si="2"/>
        <v>105.48</v>
      </c>
      <c r="F17">
        <f t="shared" si="6"/>
        <v>5.1543419900978077E-2</v>
      </c>
      <c r="G17">
        <f t="shared" si="7"/>
        <v>3.6556826407156823E-2</v>
      </c>
    </row>
    <row r="18" spans="1:7" x14ac:dyDescent="0.3">
      <c r="A18">
        <v>15</v>
      </c>
      <c r="B18">
        <f t="shared" si="4"/>
        <v>0.68268649655021507</v>
      </c>
      <c r="C18">
        <f t="shared" si="5"/>
        <v>2.6902912621359226E-2</v>
      </c>
      <c r="D18">
        <f t="shared" si="1"/>
        <v>96.295616890725626</v>
      </c>
      <c r="E18">
        <f t="shared" si="2"/>
        <v>108</v>
      </c>
      <c r="F18">
        <f t="shared" si="6"/>
        <v>5.3796662670287473E-2</v>
      </c>
      <c r="G18">
        <f t="shared" si="7"/>
        <v>3.6726255164472296E-2</v>
      </c>
    </row>
    <row r="19" spans="1:7" x14ac:dyDescent="0.3">
      <c r="A19">
        <v>16</v>
      </c>
      <c r="B19">
        <f t="shared" si="4"/>
        <v>0.65596024138574283</v>
      </c>
      <c r="C19">
        <f t="shared" si="5"/>
        <v>2.7542635658914731E-2</v>
      </c>
      <c r="D19">
        <f t="shared" si="1"/>
        <v>97.033006389322424</v>
      </c>
      <c r="E19">
        <f t="shared" si="2"/>
        <v>110.28</v>
      </c>
      <c r="F19">
        <f t="shared" si="6"/>
        <v>5.6123026385637639E-2</v>
      </c>
      <c r="G19">
        <f t="shared" si="7"/>
        <v>3.6814473935221283E-2</v>
      </c>
    </row>
    <row r="20" spans="1:7" x14ac:dyDescent="0.3">
      <c r="A20">
        <v>17</v>
      </c>
      <c r="B20">
        <f t="shared" si="4"/>
        <v>0.62914576745052153</v>
      </c>
      <c r="C20">
        <f t="shared" si="5"/>
        <v>2.8179883945841394E-2</v>
      </c>
      <c r="D20">
        <f t="shared" si="1"/>
        <v>97.567571065434976</v>
      </c>
      <c r="E20">
        <f t="shared" si="2"/>
        <v>112.32</v>
      </c>
      <c r="F20">
        <f t="shared" si="6"/>
        <v>5.8529607313410038E-2</v>
      </c>
      <c r="G20">
        <f t="shared" si="7"/>
        <v>3.6823654711773013E-2</v>
      </c>
    </row>
    <row r="21" spans="1:7" x14ac:dyDescent="0.3">
      <c r="A21">
        <v>18</v>
      </c>
      <c r="B21">
        <f t="shared" si="4"/>
        <v>0.60232211273874858</v>
      </c>
      <c r="C21">
        <f t="shared" si="5"/>
        <v>2.8814671814671816E-2</v>
      </c>
      <c r="D21">
        <f t="shared" si="1"/>
        <v>97.89149204026323</v>
      </c>
      <c r="E21">
        <f t="shared" si="2"/>
        <v>114.12</v>
      </c>
      <c r="F21">
        <f t="shared" si="6"/>
        <v>6.1024015602145779E-2</v>
      </c>
      <c r="G21">
        <f t="shared" si="7"/>
        <v>3.6756114005286805E-2</v>
      </c>
    </row>
    <row r="22" spans="1:7" x14ac:dyDescent="0.3">
      <c r="A22">
        <v>19</v>
      </c>
      <c r="B22">
        <f t="shared" si="4"/>
        <v>0.57556599873346181</v>
      </c>
      <c r="C22">
        <f t="shared" si="5"/>
        <v>2.9447013487475918E-2</v>
      </c>
      <c r="D22">
        <f t="shared" si="1"/>
        <v>98</v>
      </c>
      <c r="E22">
        <f t="shared" si="2"/>
        <v>115.68</v>
      </c>
      <c r="F22">
        <f t="shared" si="6"/>
        <v>6.3614424424317792E-2</v>
      </c>
      <c r="G22">
        <f t="shared" si="7"/>
        <v>3.6614299727636794E-2</v>
      </c>
    </row>
    <row r="23" spans="1:7" x14ac:dyDescent="0.3">
      <c r="A23">
        <v>20</v>
      </c>
      <c r="B23">
        <f t="shared" si="4"/>
        <v>0.54895169900582508</v>
      </c>
      <c r="C23">
        <f t="shared" si="5"/>
        <v>3.0076923076923077E-2</v>
      </c>
      <c r="D23">
        <f t="shared" si="1"/>
        <v>97.89149204026323</v>
      </c>
      <c r="E23">
        <f t="shared" si="2"/>
        <v>117</v>
      </c>
      <c r="F23">
        <f t="shared" si="6"/>
        <v>6.6309619024529476E-2</v>
      </c>
      <c r="G23">
        <f t="shared" si="7"/>
        <v>3.6400778023944438E-2</v>
      </c>
    </row>
    <row r="24" spans="1:7" x14ac:dyDescent="0.3">
      <c r="A24">
        <v>21</v>
      </c>
      <c r="B24">
        <f t="shared" si="4"/>
        <v>0.52255092098188061</v>
      </c>
      <c r="C24">
        <f t="shared" si="5"/>
        <v>3.0704414587332054E-2</v>
      </c>
      <c r="D24">
        <f t="shared" si="1"/>
        <v>97.567571065434976</v>
      </c>
      <c r="E24">
        <f t="shared" si="2"/>
        <v>118.08</v>
      </c>
      <c r="F24">
        <f t="shared" si="6"/>
        <v>6.9119044040632849E-2</v>
      </c>
      <c r="G24">
        <f t="shared" si="7"/>
        <v>3.6118220120819861E-2</v>
      </c>
    </row>
    <row r="25" spans="1:7" x14ac:dyDescent="0.3">
      <c r="A25">
        <v>22</v>
      </c>
      <c r="B25">
        <f t="shared" si="4"/>
        <v>0.49643270086106073</v>
      </c>
      <c r="C25">
        <f t="shared" si="5"/>
        <v>3.1329501915708817E-2</v>
      </c>
      <c r="D25">
        <f t="shared" si="1"/>
        <v>97.033006389322424</v>
      </c>
      <c r="E25">
        <f t="shared" si="2"/>
        <v>118.92</v>
      </c>
      <c r="F25">
        <f t="shared" si="6"/>
        <v>7.2052846620710584E-2</v>
      </c>
      <c r="G25">
        <f t="shared" si="7"/>
        <v>3.576938925264711E-2</v>
      </c>
    </row>
    <row r="26" spans="1:7" x14ac:dyDescent="0.3">
      <c r="A26">
        <v>23</v>
      </c>
      <c r="B26">
        <f t="shared" si="4"/>
        <v>0.47066331160841363</v>
      </c>
      <c r="C26">
        <f t="shared" si="5"/>
        <v>3.1952198852772465E-2</v>
      </c>
      <c r="D26">
        <f t="shared" si="1"/>
        <v>96.295616890725626</v>
      </c>
      <c r="E26">
        <f t="shared" si="2"/>
        <v>119.52</v>
      </c>
      <c r="F26">
        <f t="shared" si="6"/>
        <v>7.512191167905001E-2</v>
      </c>
      <c r="G26">
        <f t="shared" si="7"/>
        <v>3.5357127725216445E-2</v>
      </c>
    </row>
    <row r="27" spans="1:7" x14ac:dyDescent="0.3">
      <c r="A27">
        <v>24</v>
      </c>
      <c r="B27">
        <f t="shared" si="4"/>
        <v>0.4453061838831972</v>
      </c>
      <c r="C27">
        <f t="shared" si="5"/>
        <v>3.2572519083969464E-2</v>
      </c>
      <c r="D27">
        <f t="shared" si="1"/>
        <v>95.36608072497566</v>
      </c>
      <c r="E27">
        <f t="shared" si="2"/>
        <v>119.88</v>
      </c>
      <c r="F27">
        <f t="shared" si="6"/>
        <v>7.8337883989266902E-2</v>
      </c>
      <c r="G27">
        <f t="shared" si="7"/>
        <v>3.4884344172745059E-2</v>
      </c>
    </row>
    <row r="28" spans="1:7" x14ac:dyDescent="0.3">
      <c r="A28">
        <v>25</v>
      </c>
      <c r="B28">
        <f t="shared" si="4"/>
        <v>0.42042183971045216</v>
      </c>
      <c r="C28">
        <f t="shared" si="5"/>
        <v>3.3190476190476194E-2</v>
      </c>
      <c r="D28">
        <f t="shared" si="1"/>
        <v>94.257678064121365</v>
      </c>
      <c r="E28">
        <f t="shared" si="2"/>
        <v>120</v>
      </c>
      <c r="F28">
        <f t="shared" si="6"/>
        <v>8.1713169526411458E-2</v>
      </c>
      <c r="G28">
        <f t="shared" si="7"/>
        <v>3.435400106086596E-2</v>
      </c>
    </row>
    <row r="29" spans="1:7" x14ac:dyDescent="0.3">
      <c r="A29">
        <v>26</v>
      </c>
      <c r="B29">
        <f t="shared" si="4"/>
        <v>0.39606783864958622</v>
      </c>
      <c r="C29">
        <f t="shared" si="5"/>
        <v>3.3806083650190118E-2</v>
      </c>
      <c r="D29">
        <f t="shared" si="1"/>
        <v>92.985975527455338</v>
      </c>
      <c r="E29">
        <f t="shared" si="2"/>
        <v>119.88</v>
      </c>
      <c r="F29">
        <f t="shared" si="6"/>
        <v>8.5260905302675966E-2</v>
      </c>
      <c r="G29">
        <f t="shared" si="7"/>
        <v>3.3769102484537912E-2</v>
      </c>
    </row>
    <row r="30" spans="1:7" x14ac:dyDescent="0.3">
      <c r="A30">
        <v>27</v>
      </c>
      <c r="B30">
        <f t="shared" si="4"/>
        <v>0.37229873616504833</v>
      </c>
      <c r="C30">
        <f t="shared" si="5"/>
        <v>3.4419354838709677E-2</v>
      </c>
      <c r="D30">
        <f t="shared" si="1"/>
        <v>91.568462778796146</v>
      </c>
      <c r="E30">
        <f t="shared" si="2"/>
        <v>119.52</v>
      </c>
      <c r="F30">
        <f t="shared" si="6"/>
        <v>8.8994882570268774E-2</v>
      </c>
      <c r="G30">
        <f t="shared" si="7"/>
        <v>3.3132682306067952E-2</v>
      </c>
    </row>
    <row r="31" spans="1:7" x14ac:dyDescent="0.3">
      <c r="A31">
        <v>28</v>
      </c>
      <c r="B31">
        <f t="shared" si="4"/>
        <v>0.34916605385898036</v>
      </c>
      <c r="C31">
        <f t="shared" si="5"/>
        <v>3.503030303030303E-2</v>
      </c>
      <c r="D31">
        <f t="shared" si="1"/>
        <v>90.024153135431192</v>
      </c>
      <c r="E31">
        <f t="shared" si="2"/>
        <v>118.92</v>
      </c>
      <c r="F31">
        <f t="shared" si="6"/>
        <v>9.2929402259934651E-2</v>
      </c>
      <c r="G31">
        <f t="shared" si="7"/>
        <v>3.2447792674575197E-2</v>
      </c>
    </row>
    <row r="32" spans="1:7" x14ac:dyDescent="0.3">
      <c r="A32">
        <v>29</v>
      </c>
      <c r="B32">
        <f t="shared" si="4"/>
        <v>0.32671826118440517</v>
      </c>
      <c r="C32">
        <f t="shared" si="5"/>
        <v>3.5638941398865781E-2</v>
      </c>
      <c r="D32">
        <f t="shared" si="1"/>
        <v>88.37316090710685</v>
      </c>
      <c r="E32">
        <f t="shared" si="2"/>
        <v>118.08</v>
      </c>
      <c r="F32">
        <f t="shared" si="6"/>
        <v>9.7079033321582436E-2</v>
      </c>
      <c r="G32">
        <f t="shared" si="7"/>
        <v>3.1717492964290342E-2</v>
      </c>
    </row>
    <row r="33" spans="1:7" x14ac:dyDescent="0.3">
      <c r="A33">
        <v>30</v>
      </c>
      <c r="B33">
        <f t="shared" si="4"/>
        <v>0.30500076822011485</v>
      </c>
      <c r="C33">
        <f t="shared" si="5"/>
        <v>3.6245283018867924E-2</v>
      </c>
      <c r="D33">
        <f t="shared" si="1"/>
        <v>86.636268538367815</v>
      </c>
      <c r="E33">
        <f t="shared" si="2"/>
        <v>117</v>
      </c>
      <c r="F33">
        <f t="shared" si="6"/>
        <v>0.1014582335175554</v>
      </c>
      <c r="G33">
        <f t="shared" si="7"/>
        <v>3.0944839165110202E-2</v>
      </c>
    </row>
    <row r="34" spans="1:7" x14ac:dyDescent="0.3">
      <c r="A34">
        <v>31</v>
      </c>
      <c r="B34">
        <f t="shared" si="4"/>
        <v>0.28405592905500465</v>
      </c>
      <c r="C34">
        <f t="shared" si="5"/>
        <v>3.684934086629002E-2</v>
      </c>
      <c r="D34">
        <f t="shared" si="1"/>
        <v>84.834496466071442</v>
      </c>
      <c r="E34">
        <f t="shared" si="2"/>
        <v>115.68</v>
      </c>
      <c r="F34">
        <f t="shared" si="6"/>
        <v>0.106080777314117</v>
      </c>
      <c r="G34">
        <f t="shared" si="7"/>
        <v>3.0132873754838564E-2</v>
      </c>
    </row>
    <row r="35" spans="1:7" x14ac:dyDescent="0.3">
      <c r="A35">
        <v>32</v>
      </c>
      <c r="B35">
        <f t="shared" si="4"/>
        <v>0.26392305530016608</v>
      </c>
      <c r="C35">
        <f t="shared" si="5"/>
        <v>3.7451127819548874E-2</v>
      </c>
      <c r="D35">
        <f t="shared" si="1"/>
        <v>82.988687952942911</v>
      </c>
      <c r="E35">
        <f t="shared" si="2"/>
        <v>114.12</v>
      </c>
      <c r="F35">
        <f t="shared" si="6"/>
        <v>0.11095891582971516</v>
      </c>
      <c r="G35">
        <f t="shared" si="7"/>
        <v>2.9284616078572388E-2</v>
      </c>
    </row>
    <row r="36" spans="1:7" x14ac:dyDescent="0.3">
      <c r="A36">
        <v>33</v>
      </c>
      <c r="B36">
        <f t="shared" si="4"/>
        <v>0.2446384392215937</v>
      </c>
      <c r="C36">
        <f t="shared" si="5"/>
        <v>3.8050656660412768E-2</v>
      </c>
      <c r="D36">
        <f t="shared" si="1"/>
        <v>81.119120066880001</v>
      </c>
      <c r="E36">
        <f t="shared" si="2"/>
        <v>112.32</v>
      </c>
      <c r="F36">
        <f t="shared" si="6"/>
        <v>0.11610216835561402</v>
      </c>
      <c r="G36">
        <f t="shared" si="7"/>
        <v>2.8403053256760118E-2</v>
      </c>
    </row>
    <row r="37" spans="1:7" x14ac:dyDescent="0.3">
      <c r="A37">
        <v>34</v>
      </c>
      <c r="B37">
        <f t="shared" si="4"/>
        <v>0.22623538596483359</v>
      </c>
      <c r="C37">
        <f t="shared" si="5"/>
        <v>3.8647940074906371E-2</v>
      </c>
      <c r="D37">
        <f t="shared" si="1"/>
        <v>79.24515051244704</v>
      </c>
      <c r="E37">
        <f t="shared" si="2"/>
        <v>110.28</v>
      </c>
      <c r="F37">
        <f t="shared" si="6"/>
        <v>0.1215156131404902</v>
      </c>
      <c r="G37">
        <f t="shared" si="7"/>
        <v>2.7491131639592204E-2</v>
      </c>
    </row>
    <row r="38" spans="1:7" x14ac:dyDescent="0.3">
      <c r="A38">
        <v>35</v>
      </c>
      <c r="B38">
        <f t="shared" si="4"/>
        <v>0.20874425432524138</v>
      </c>
      <c r="C38">
        <f t="shared" si="5"/>
        <v>3.9242990654205605E-2</v>
      </c>
      <c r="D38">
        <f t="shared" si="1"/>
        <v>77.38490826803482</v>
      </c>
      <c r="E38">
        <f t="shared" si="2"/>
        <v>108</v>
      </c>
      <c r="F38">
        <f t="shared" si="6"/>
        <v>0.12719750733945795</v>
      </c>
      <c r="G38">
        <f t="shared" si="7"/>
        <v>2.6551748821604566E-2</v>
      </c>
    </row>
    <row r="39" spans="1:7" x14ac:dyDescent="0.3">
      <c r="A39">
        <v>36</v>
      </c>
      <c r="B39">
        <f t="shared" si="4"/>
        <v>0.19219250550363681</v>
      </c>
      <c r="C39">
        <f t="shared" si="5"/>
        <v>3.9835820895522386E-2</v>
      </c>
      <c r="D39">
        <f t="shared" si="1"/>
        <v>75.555034031181208</v>
      </c>
      <c r="E39">
        <f t="shared" si="2"/>
        <v>105.48</v>
      </c>
      <c r="F39">
        <f t="shared" si="6"/>
        <v>0.13313602504765926</v>
      </c>
      <c r="G39">
        <f t="shared" si="7"/>
        <v>2.558774622670458E-2</v>
      </c>
    </row>
    <row r="40" spans="1:7" x14ac:dyDescent="0.3">
      <c r="A40">
        <v>37</v>
      </c>
      <c r="B40">
        <f t="shared" si="4"/>
        <v>0.17660475927693225</v>
      </c>
      <c r="C40">
        <f t="shared" si="5"/>
        <v>4.0426443202979521E-2</v>
      </c>
      <c r="D40">
        <f t="shared" si="1"/>
        <v>73.770474421157758</v>
      </c>
      <c r="E40">
        <f t="shared" si="2"/>
        <v>102.72</v>
      </c>
      <c r="F40">
        <f t="shared" si="6"/>
        <v>0.13930486568432032</v>
      </c>
      <c r="G40">
        <f t="shared" si="7"/>
        <v>2.4601902270284772E-2</v>
      </c>
    </row>
    <row r="41" spans="1:7" x14ac:dyDescent="0.3">
      <c r="A41">
        <v>38</v>
      </c>
      <c r="B41">
        <f t="shared" si="4"/>
        <v>0.16200285700664749</v>
      </c>
      <c r="C41">
        <f t="shared" si="5"/>
        <v>4.1014869888475844E-2</v>
      </c>
      <c r="D41">
        <f t="shared" si="1"/>
        <v>72.044331826450602</v>
      </c>
      <c r="E41">
        <f t="shared" si="2"/>
        <v>99.72</v>
      </c>
      <c r="F41">
        <f t="shared" si="6"/>
        <v>0.14565746887242087</v>
      </c>
      <c r="G41">
        <f t="shared" si="7"/>
        <v>2.3596926101689005E-2</v>
      </c>
    </row>
    <row r="42" spans="1:7" x14ac:dyDescent="0.3">
      <c r="A42">
        <v>39</v>
      </c>
      <c r="B42">
        <f t="shared" si="4"/>
        <v>0.14840593090495849</v>
      </c>
      <c r="C42">
        <f t="shared" si="5"/>
        <v>4.1601113172541747E-2</v>
      </c>
      <c r="D42">
        <f t="shared" si="1"/>
        <v>70.387769803411913</v>
      </c>
      <c r="E42">
        <f t="shared" si="2"/>
        <v>96.48</v>
      </c>
      <c r="F42">
        <f t="shared" si="6"/>
        <v>0.15211960727844004</v>
      </c>
      <c r="G42">
        <f t="shared" si="7"/>
        <v>2.2575451927053593E-2</v>
      </c>
    </row>
    <row r="43" spans="1:7" x14ac:dyDescent="0.3">
      <c r="A43">
        <v>40</v>
      </c>
      <c r="B43">
        <f t="shared" si="4"/>
        <v>0.1358304789779049</v>
      </c>
      <c r="C43">
        <f t="shared" si="5"/>
        <v>4.2185185185185187E-2</v>
      </c>
      <c r="D43">
        <f t="shared" si="1"/>
        <v>68.809972109088804</v>
      </c>
      <c r="E43">
        <f t="shared" si="2"/>
        <v>93</v>
      </c>
      <c r="F43">
        <f t="shared" si="6"/>
        <v>0.15858026910866721</v>
      </c>
      <c r="G43">
        <f t="shared" si="7"/>
        <v>2.1540033909475325E-2</v>
      </c>
    </row>
    <row r="44" spans="1:7" x14ac:dyDescent="0.3">
      <c r="A44">
        <v>41</v>
      </c>
      <c r="B44">
        <f t="shared" si="4"/>
        <v>0.12429044506842957</v>
      </c>
      <c r="C44">
        <f t="shared" si="5"/>
        <v>4.2767097966728285E-2</v>
      </c>
      <c r="D44">
        <f t="shared" si="1"/>
        <v>67.318151850501138</v>
      </c>
      <c r="E44">
        <f t="shared" si="2"/>
        <v>89.28</v>
      </c>
      <c r="F44">
        <f t="shared" si="6"/>
        <v>0.16488107053834306</v>
      </c>
      <c r="G44">
        <f t="shared" si="7"/>
        <v>2.0493141640569788E-2</v>
      </c>
    </row>
    <row r="45" spans="1:7" x14ac:dyDescent="0.3">
      <c r="A45">
        <v>42</v>
      </c>
      <c r="B45">
        <f t="shared" si="4"/>
        <v>0.11379730342785978</v>
      </c>
      <c r="C45">
        <f t="shared" si="5"/>
        <v>4.3346863468634693E-2</v>
      </c>
      <c r="D45">
        <f t="shared" si="1"/>
        <v>65.917605903132468</v>
      </c>
      <c r="E45">
        <f t="shared" si="2"/>
        <v>85.32</v>
      </c>
      <c r="F45">
        <f t="shared" si="6"/>
        <v>0.17080506821594546</v>
      </c>
      <c r="G45">
        <f t="shared" si="7"/>
        <v>1.9437156174786235E-2</v>
      </c>
    </row>
    <row r="46" spans="1:7" x14ac:dyDescent="0.3">
      <c r="A46">
        <v>43</v>
      </c>
      <c r="B46">
        <f t="shared" si="4"/>
        <v>0.10436014725307353</v>
      </c>
      <c r="C46">
        <f t="shared" si="5"/>
        <v>4.3924493554327808E-2</v>
      </c>
      <c r="D46">
        <f t="shared" si="1"/>
        <v>64.611808724886657</v>
      </c>
      <c r="E46">
        <f t="shared" si="2"/>
        <v>81.12</v>
      </c>
      <c r="F46">
        <f t="shared" si="6"/>
        <v>0.17606689046526988</v>
      </c>
      <c r="G46">
        <f t="shared" si="7"/>
        <v>1.8374366615346333E-2</v>
      </c>
    </row>
    <row r="47" spans="1:7" x14ac:dyDescent="0.3">
      <c r="A47">
        <v>44</v>
      </c>
      <c r="B47">
        <f t="shared" si="4"/>
        <v>9.5985780637727197E-2</v>
      </c>
      <c r="C47">
        <f t="shared" si="5"/>
        <v>4.4500000000000005E-2</v>
      </c>
      <c r="D47">
        <f t="shared" si="1"/>
        <v>63.402538982965197</v>
      </c>
      <c r="E47">
        <f t="shared" si="2"/>
        <v>76.680000000000007</v>
      </c>
      <c r="F47">
        <f t="shared" si="6"/>
        <v>0.18030761560089206</v>
      </c>
      <c r="G47">
        <f t="shared" si="7"/>
        <v>1.7306967238378865E-2</v>
      </c>
    </row>
    <row r="48" spans="1:7" x14ac:dyDescent="0.3">
      <c r="A48">
        <v>45</v>
      </c>
      <c r="B48">
        <f t="shared" si="4"/>
        <v>8.8678813399348327E-2</v>
      </c>
      <c r="C48">
        <f t="shared" si="5"/>
        <v>4.5073394495412845E-2</v>
      </c>
      <c r="D48">
        <f t="shared" si="1"/>
        <v>62.290032018544764</v>
      </c>
      <c r="E48">
        <f t="shared" si="2"/>
        <v>72</v>
      </c>
      <c r="F48">
        <f t="shared" si="6"/>
        <v>0.18309959862242872</v>
      </c>
      <c r="G48">
        <f t="shared" si="7"/>
        <v>1.6237055139733933E-2</v>
      </c>
    </row>
    <row r="49" spans="1:7" x14ac:dyDescent="0.3">
      <c r="A49">
        <v>46</v>
      </c>
      <c r="B49">
        <f t="shared" si="4"/>
        <v>8.2441758259614389E-2</v>
      </c>
      <c r="C49">
        <f t="shared" si="5"/>
        <v>4.5644688644688652E-2</v>
      </c>
      <c r="D49">
        <f t="shared" si="1"/>
        <v>61.273151081749809</v>
      </c>
      <c r="E49">
        <f t="shared" si="2"/>
        <v>67.08</v>
      </c>
      <c r="F49">
        <f t="shared" si="6"/>
        <v>0.18396779383719719</v>
      </c>
      <c r="G49">
        <f t="shared" si="7"/>
        <v>1.5166628387080789E-2</v>
      </c>
    </row>
    <row r="50" spans="1:7" x14ac:dyDescent="0.3">
      <c r="A50">
        <v>47</v>
      </c>
      <c r="B50">
        <f t="shared" si="4"/>
        <v>7.7275129872533599E-2</v>
      </c>
      <c r="C50">
        <f t="shared" si="5"/>
        <v>4.6213893967093238E-2</v>
      </c>
      <c r="D50">
        <f t="shared" si="1"/>
        <v>60.349570448953727</v>
      </c>
      <c r="E50">
        <f t="shared" si="2"/>
        <v>61.920000000000009</v>
      </c>
      <c r="F50">
        <f t="shared" si="6"/>
        <v>0.18243365855841062</v>
      </c>
      <c r="G50">
        <f t="shared" si="7"/>
        <v>1.4097584658222631E-2</v>
      </c>
    </row>
    <row r="51" spans="1:7" x14ac:dyDescent="0.3">
      <c r="A51">
        <v>48</v>
      </c>
      <c r="B51">
        <f t="shared" si="4"/>
        <v>7.3177545214310968E-2</v>
      </c>
      <c r="C51">
        <f t="shared" si="5"/>
        <v>4.6781021897810221E-2</v>
      </c>
      <c r="D51">
        <f t="shared" si="1"/>
        <v>59.515963948152233</v>
      </c>
      <c r="E51">
        <f t="shared" si="2"/>
        <v>56.52</v>
      </c>
      <c r="F51">
        <f t="shared" si="6"/>
        <v>0.17808359527411602</v>
      </c>
      <c r="G51">
        <f t="shared" si="7"/>
        <v>1.3031720345098681E-2</v>
      </c>
    </row>
    <row r="52" spans="1:7" x14ac:dyDescent="0.3">
      <c r="A52">
        <v>49</v>
      </c>
      <c r="B52">
        <f t="shared" si="4"/>
        <v>7.0145824869212281E-2</v>
      </c>
      <c r="C52">
        <f t="shared" si="5"/>
        <v>4.7346083788706743E-2</v>
      </c>
      <c r="D52">
        <f t="shared" si="1"/>
        <v>58.768193021763416</v>
      </c>
      <c r="E52">
        <f t="shared" si="2"/>
        <v>55</v>
      </c>
      <c r="F52">
        <f t="shared" si="6"/>
        <v>0.18063983316628104</v>
      </c>
      <c r="G52">
        <f t="shared" si="7"/>
        <v>1.2671130101685675E-2</v>
      </c>
    </row>
    <row r="53" spans="1:7" x14ac:dyDescent="0.3">
      <c r="A53">
        <v>50</v>
      </c>
      <c r="B53">
        <f t="shared" si="4"/>
        <v>6.74746947675266E-2</v>
      </c>
      <c r="C53">
        <f t="shared" si="5"/>
        <v>4.7909090909090915E-2</v>
      </c>
      <c r="D53">
        <f t="shared" si="1"/>
        <v>58.101489201932637</v>
      </c>
      <c r="E53">
        <f t="shared" si="2"/>
        <v>55</v>
      </c>
      <c r="F53">
        <f t="shared" si="6"/>
        <v>0.18647955843345615</v>
      </c>
      <c r="G53">
        <f t="shared" si="7"/>
        <v>1.2582651285680594E-2</v>
      </c>
    </row>
    <row r="54" spans="1:7" x14ac:dyDescent="0.3">
      <c r="A54">
        <v>51</v>
      </c>
      <c r="B54">
        <f t="shared" si="4"/>
        <v>6.4892043481846004E-2</v>
      </c>
      <c r="C54">
        <f t="shared" si="5"/>
        <v>4.8470054446460985E-2</v>
      </c>
      <c r="D54">
        <f t="shared" si="1"/>
        <v>57.510626712782773</v>
      </c>
      <c r="E54">
        <f t="shared" si="2"/>
        <v>55</v>
      </c>
      <c r="F54">
        <f t="shared" si="6"/>
        <v>0.19255551544162486</v>
      </c>
      <c r="G54">
        <f t="shared" si="7"/>
        <v>1.249532088070719E-2</v>
      </c>
    </row>
    <row r="55" spans="1:7" x14ac:dyDescent="0.3">
      <c r="A55">
        <v>52</v>
      </c>
      <c r="B55">
        <f t="shared" si="4"/>
        <v>6.2396722601138814E-2</v>
      </c>
      <c r="C55">
        <f t="shared" si="5"/>
        <v>4.9028985507246381E-2</v>
      </c>
      <c r="D55">
        <f t="shared" si="1"/>
        <v>56.990081800422992</v>
      </c>
      <c r="E55">
        <f t="shared" si="2"/>
        <v>55</v>
      </c>
      <c r="F55">
        <f t="shared" si="6"/>
        <v>0.19887659945595323</v>
      </c>
      <c r="G55">
        <f t="shared" si="7"/>
        <v>1.2409248008110909E-2</v>
      </c>
    </row>
    <row r="56" spans="1:7" x14ac:dyDescent="0.3">
      <c r="A56">
        <v>53</v>
      </c>
      <c r="B56">
        <f t="shared" si="4"/>
        <v>5.998747459302791E-2</v>
      </c>
      <c r="C56">
        <f t="shared" si="5"/>
        <v>4.9585895117540697E-2</v>
      </c>
      <c r="D56">
        <f t="shared" si="1"/>
        <v>56.534176282232302</v>
      </c>
      <c r="E56">
        <f t="shared" si="2"/>
        <v>55</v>
      </c>
      <c r="F56">
        <f t="shared" si="6"/>
        <v>0.20545176650874461</v>
      </c>
      <c r="G56">
        <f t="shared" si="7"/>
        <v>1.2324532623536021E-2</v>
      </c>
    </row>
    <row r="57" spans="1:7" x14ac:dyDescent="0.3">
      <c r="A57">
        <v>54</v>
      </c>
      <c r="B57">
        <f t="shared" si="4"/>
        <v>5.7662941969491892E-2</v>
      </c>
      <c r="C57">
        <f t="shared" si="5"/>
        <v>5.0140794223826723E-2</v>
      </c>
      <c r="D57">
        <f t="shared" si="1"/>
        <v>56.137203664856798</v>
      </c>
      <c r="E57">
        <f t="shared" si="2"/>
        <v>55</v>
      </c>
      <c r="F57">
        <f t="shared" si="6"/>
        <v>0.21228999578462926</v>
      </c>
      <c r="G57">
        <f t="shared" si="7"/>
        <v>1.2241265707632756E-2</v>
      </c>
    </row>
    <row r="58" spans="1:7" x14ac:dyDescent="0.3">
      <c r="A58">
        <v>55</v>
      </c>
      <c r="B58">
        <f t="shared" si="4"/>
        <v>5.5421676261859142E-2</v>
      </c>
      <c r="C58">
        <f t="shared" si="5"/>
        <v>5.0693693693693698E-2</v>
      </c>
      <c r="D58">
        <f t="shared" si="1"/>
        <v>55.793536975048113</v>
      </c>
      <c r="E58">
        <f t="shared" si="2"/>
        <v>55</v>
      </c>
      <c r="F58">
        <f t="shared" si="6"/>
        <v>0.21940024735011229</v>
      </c>
      <c r="G58">
        <f t="shared" si="7"/>
        <v>1.2159529480409742E-2</v>
      </c>
    </row>
    <row r="59" spans="1:7" x14ac:dyDescent="0.3">
      <c r="A59">
        <v>56</v>
      </c>
      <c r="B59">
        <f t="shared" si="4"/>
        <v>5.3262146781449402E-2</v>
      </c>
      <c r="C59">
        <f t="shared" si="5"/>
        <v>5.1244604316546767E-2</v>
      </c>
      <c r="D59">
        <f t="shared" si="1"/>
        <v>55.497718155711404</v>
      </c>
      <c r="E59">
        <f t="shared" si="2"/>
        <v>55</v>
      </c>
      <c r="F59">
        <f t="shared" si="6"/>
        <v>0.22679141504435804</v>
      </c>
      <c r="G59">
        <f t="shared" si="7"/>
        <v>1.207939763686521E-2</v>
      </c>
    </row>
    <row r="60" spans="1:7" x14ac:dyDescent="0.3">
      <c r="A60">
        <v>57</v>
      </c>
      <c r="B60">
        <f t="shared" si="4"/>
        <v>5.1182749144584191E-2</v>
      </c>
      <c r="C60">
        <f t="shared" si="5"/>
        <v>5.1793536804308801E-2</v>
      </c>
      <c r="D60">
        <f t="shared" si="1"/>
        <v>55.244529485450634</v>
      </c>
      <c r="E60">
        <f t="shared" si="2"/>
        <v>55</v>
      </c>
      <c r="F60">
        <f t="shared" si="6"/>
        <v>0.23447227439199764</v>
      </c>
      <c r="G60">
        <f t="shared" si="7"/>
        <v>1.2000935601565727E-2</v>
      </c>
    </row>
    <row r="61" spans="1:7" x14ac:dyDescent="0.3">
      <c r="A61">
        <v>58</v>
      </c>
      <c r="B61">
        <f t="shared" si="4"/>
        <v>4.9181813543018468E-2</v>
      </c>
      <c r="C61">
        <f t="shared" si="5"/>
        <v>5.2340501792114698E-2</v>
      </c>
      <c r="D61">
        <f t="shared" si="1"/>
        <v>55.029047974652926</v>
      </c>
      <c r="E61">
        <f t="shared" si="2"/>
        <v>55</v>
      </c>
      <c r="F61">
        <f t="shared" si="6"/>
        <v>0.24245142545339285</v>
      </c>
      <c r="G61">
        <f t="shared" si="7"/>
        <v>1.1924200799887808E-2</v>
      </c>
    </row>
    <row r="62" spans="1:7" x14ac:dyDescent="0.3">
      <c r="A62">
        <v>59</v>
      </c>
      <c r="B62">
        <f t="shared" si="4"/>
        <v>4.7257612743130666E-2</v>
      </c>
      <c r="C62">
        <f t="shared" si="5"/>
        <v>5.2885509838998215E-2</v>
      </c>
      <c r="D62">
        <f t="shared" si="1"/>
        <v>54.846684072284738</v>
      </c>
      <c r="E62">
        <f t="shared" si="2"/>
        <v>55</v>
      </c>
      <c r="F62">
        <f t="shared" si="6"/>
        <v>0.25073723059395975</v>
      </c>
      <c r="G62">
        <f t="shared" si="7"/>
        <v>1.1849242943694405E-2</v>
      </c>
    </row>
    <row r="63" spans="1:7" x14ac:dyDescent="0.3">
      <c r="A63">
        <v>60</v>
      </c>
      <c r="B63">
        <f t="shared" si="4"/>
        <v>4.5408369799436264E-2</v>
      </c>
      <c r="C63">
        <f t="shared" si="5"/>
        <v>5.3428571428571429E-2</v>
      </c>
      <c r="D63">
        <f t="shared" si="1"/>
        <v>54.693206288120813</v>
      </c>
      <c r="E63">
        <f t="shared" si="2"/>
        <v>55</v>
      </c>
      <c r="F63">
        <f t="shared" si="6"/>
        <v>0.25933774723245767</v>
      </c>
      <c r="G63">
        <f t="shared" si="7"/>
        <v>1.1776104329284167E-2</v>
      </c>
    </row>
    <row r="64" spans="1:7" x14ac:dyDescent="0.3">
      <c r="A64">
        <v>61</v>
      </c>
      <c r="B64">
        <f t="shared" si="4"/>
        <v>4.3632265470152101E-2</v>
      </c>
      <c r="C64">
        <f t="shared" si="5"/>
        <v>5.3969696969696973E-2</v>
      </c>
      <c r="D64">
        <f t="shared" si="1"/>
        <v>54.564753502588516</v>
      </c>
      <c r="E64">
        <f t="shared" si="2"/>
        <v>55</v>
      </c>
      <c r="F64">
        <f t="shared" si="6"/>
        <v>0.26826065571893121</v>
      </c>
      <c r="G64">
        <f t="shared" si="7"/>
        <v>1.1704820145525483E-2</v>
      </c>
    </row>
    <row r="65" spans="1:7" x14ac:dyDescent="0.3">
      <c r="A65">
        <v>62</v>
      </c>
      <c r="B65">
        <f t="shared" si="4"/>
        <v>4.1927445324626618E-2</v>
      </c>
      <c r="C65">
        <f t="shared" si="5"/>
        <v>5.4508896797153032E-2</v>
      </c>
      <c r="D65">
        <f t="shared" si="1"/>
        <v>54.457836811628965</v>
      </c>
      <c r="E65">
        <f t="shared" si="2"/>
        <v>55</v>
      </c>
      <c r="F65">
        <f t="shared" si="6"/>
        <v>0.27751318259627278</v>
      </c>
      <c r="G65">
        <f t="shared" si="7"/>
        <v>1.1635418790168351E-2</v>
      </c>
    </row>
    <row r="66" spans="1:7" x14ac:dyDescent="0.3">
      <c r="A66">
        <v>63</v>
      </c>
      <c r="B66">
        <f t="shared" si="4"/>
        <v>4.0292026534458271E-2</v>
      </c>
      <c r="C66">
        <f t="shared" si="5"/>
        <v>5.5046181172291306E-2</v>
      </c>
      <c r="D66">
        <f t="shared" si="1"/>
        <v>54.369332750038652</v>
      </c>
      <c r="E66">
        <f t="shared" si="2"/>
        <v>55</v>
      </c>
      <c r="F66">
        <f t="shared" si="6"/>
        <v>0.28710201961476223</v>
      </c>
      <c r="G66">
        <f t="shared" si="7"/>
        <v>1.1567922192414558E-2</v>
      </c>
    </row>
    <row r="67" spans="1:7" x14ac:dyDescent="0.3">
      <c r="A67">
        <v>64</v>
      </c>
      <c r="B67">
        <f t="shared" si="4"/>
        <v>3.8724104342043715E-2</v>
      </c>
      <c r="C67">
        <f t="shared" si="5"/>
        <v>5.558156028368795E-2</v>
      </c>
      <c r="D67">
        <f t="shared" si="1"/>
        <v>54.296469667959762</v>
      </c>
      <c r="E67">
        <f t="shared" si="2"/>
        <v>55</v>
      </c>
      <c r="F67">
        <f t="shared" si="6"/>
        <v>0.29703323899555617</v>
      </c>
      <c r="G67">
        <f t="shared" si="7"/>
        <v>1.1502346139919125E-2</v>
      </c>
    </row>
    <row r="68" spans="1:7" x14ac:dyDescent="0.3">
      <c r="A68">
        <v>65</v>
      </c>
      <c r="B68">
        <f t="shared" si="4"/>
        <v>3.7221758202124589E-2</v>
      </c>
      <c r="C68">
        <f t="shared" si="5"/>
        <v>5.6115044247787613E-2</v>
      </c>
      <c r="D68">
        <f t="shared" si="1"/>
        <v>54.236808916129689</v>
      </c>
      <c r="E68">
        <f t="shared" si="2"/>
        <v>55</v>
      </c>
      <c r="F68">
        <f t="shared" si="6"/>
        <v>0.30731220557549488</v>
      </c>
      <c r="G68">
        <f t="shared" si="7"/>
        <v>1.1438700608492674E-2</v>
      </c>
    </row>
    <row r="69" spans="1:7" x14ac:dyDescent="0.3">
      <c r="A69">
        <v>66</v>
      </c>
      <c r="B69">
        <f t="shared" si="4"/>
        <v>3.5783057593631915E-2</v>
      </c>
      <c r="C69">
        <f t="shared" si="5"/>
        <v>5.6646643109540644E-2</v>
      </c>
      <c r="D69">
        <f t="shared" ref="D69:D83" si="8">54+44*EXP(-(A69-19)*(A69-19)/405)</f>
        <v>54.188222340307291</v>
      </c>
      <c r="E69">
        <f t="shared" ref="E69:E83" si="9">MAX(55,120-0.12*(A69-25)*(A69-25))</f>
        <v>55</v>
      </c>
      <c r="F69">
        <f t="shared" si="6"/>
        <v>0.31794348660968808</v>
      </c>
      <c r="G69">
        <f t="shared" si="7"/>
        <v>1.1376990092874606E-2</v>
      </c>
    </row>
    <row r="70" spans="1:7" x14ac:dyDescent="0.3">
      <c r="A70">
        <v>67</v>
      </c>
      <c r="B70">
        <f t="shared" ref="B70:B83" si="10">B69-G69+0.01</f>
        <v>3.4406067500757309E-2</v>
      </c>
      <c r="C70">
        <f t="shared" ref="C70:C83" si="11">0.017*(1+20*A70/(500+A70))</f>
        <v>5.7176366843033517E-2</v>
      </c>
      <c r="D70">
        <f t="shared" si="8"/>
        <v>54.148867407023168</v>
      </c>
      <c r="E70">
        <f t="shared" si="9"/>
        <v>55</v>
      </c>
      <c r="F70">
        <f t="shared" ref="F70:F83" si="12">MIN(1,C70+0.017*E70*0.01/B70)</f>
        <v>0.32893076015735806</v>
      </c>
      <c r="G70">
        <f t="shared" ref="G70:G83" si="13">B70*F70</f>
        <v>1.1317213937049474E-2</v>
      </c>
    </row>
    <row r="71" spans="1:7" x14ac:dyDescent="0.3">
      <c r="A71">
        <v>68</v>
      </c>
      <c r="B71">
        <f t="shared" si="10"/>
        <v>3.3088853563707839E-2</v>
      </c>
      <c r="C71">
        <f t="shared" si="11"/>
        <v>5.7704225352112677E-2</v>
      </c>
      <c r="D71">
        <f t="shared" si="8"/>
        <v>54.117161093015632</v>
      </c>
      <c r="E71">
        <f t="shared" si="9"/>
        <v>55</v>
      </c>
      <c r="F71">
        <f t="shared" si="12"/>
        <v>0.34027672312686685</v>
      </c>
      <c r="G71">
        <f t="shared" si="13"/>
        <v>1.1259366662683254E-2</v>
      </c>
    </row>
    <row r="72" spans="1:7" x14ac:dyDescent="0.3">
      <c r="A72">
        <v>69</v>
      </c>
      <c r="B72">
        <f t="shared" si="10"/>
        <v>3.1829486901024585E-2</v>
      </c>
      <c r="C72">
        <f t="shared" si="11"/>
        <v>5.823022847100176E-2</v>
      </c>
      <c r="D72">
        <f t="shared" si="8"/>
        <v>54.091753479206965</v>
      </c>
      <c r="E72">
        <f t="shared" si="9"/>
        <v>55</v>
      </c>
      <c r="F72">
        <f t="shared" si="12"/>
        <v>0.35198300020352458</v>
      </c>
      <c r="G72">
        <f t="shared" si="13"/>
        <v>1.120343829436142E-2</v>
      </c>
    </row>
    <row r="73" spans="1:7" x14ac:dyDescent="0.3">
      <c r="A73">
        <v>70</v>
      </c>
      <c r="B73">
        <f t="shared" si="10"/>
        <v>3.0626048606663167E-2</v>
      </c>
      <c r="C73">
        <f t="shared" si="11"/>
        <v>5.8754385964912288E-2</v>
      </c>
      <c r="D73">
        <f t="shared" si="8"/>
        <v>54.071501804752721</v>
      </c>
      <c r="E73">
        <f t="shared" si="9"/>
        <v>55</v>
      </c>
      <c r="F73">
        <f t="shared" si="12"/>
        <v>0.36405005502375931</v>
      </c>
      <c r="G73">
        <f t="shared" si="13"/>
        <v>1.1149414680416053E-2</v>
      </c>
    </row>
    <row r="74" spans="1:7" x14ac:dyDescent="0.3">
      <c r="A74">
        <v>71</v>
      </c>
      <c r="B74">
        <f t="shared" si="10"/>
        <v>2.9476633926247116E-2</v>
      </c>
      <c r="C74">
        <f t="shared" si="11"/>
        <v>5.9276707530647996E-2</v>
      </c>
      <c r="D74">
        <f t="shared" si="8"/>
        <v>54.05544556358015</v>
      </c>
      <c r="E74">
        <f t="shared" si="9"/>
        <v>55</v>
      </c>
      <c r="F74">
        <f t="shared" si="12"/>
        <v>0.3764771050860285</v>
      </c>
      <c r="G74">
        <f t="shared" si="13"/>
        <v>1.1097277808234128E-2</v>
      </c>
    </row>
    <row r="75" spans="1:7" x14ac:dyDescent="0.3">
      <c r="A75">
        <v>72</v>
      </c>
      <c r="B75">
        <f t="shared" si="10"/>
        <v>2.837935611801299E-2</v>
      </c>
      <c r="C75">
        <f t="shared" si="11"/>
        <v>5.9797202797202804E-2</v>
      </c>
      <c r="D75">
        <f t="shared" si="8"/>
        <v>54.042783069152009</v>
      </c>
      <c r="E75">
        <f t="shared" si="9"/>
        <v>55</v>
      </c>
      <c r="F75">
        <f t="shared" si="12"/>
        <v>0.38926204199647391</v>
      </c>
      <c r="G75">
        <f t="shared" si="13"/>
        <v>1.1047006113042861E-2</v>
      </c>
    </row>
    <row r="76" spans="1:7" x14ac:dyDescent="0.3">
      <c r="A76">
        <v>73</v>
      </c>
      <c r="B76">
        <f t="shared" si="10"/>
        <v>2.7332350004970127E-2</v>
      </c>
      <c r="C76">
        <f t="shared" si="11"/>
        <v>6.0315881326352537E-2</v>
      </c>
      <c r="D76">
        <f t="shared" si="8"/>
        <v>54.032849775568572</v>
      </c>
      <c r="E76">
        <f t="shared" si="9"/>
        <v>55</v>
      </c>
      <c r="F76">
        <f t="shared" si="12"/>
        <v>0.4024013587294954</v>
      </c>
      <c r="G76">
        <f t="shared" si="13"/>
        <v>1.0998574779270109E-2</v>
      </c>
    </row>
    <row r="77" spans="1:7" x14ac:dyDescent="0.3">
      <c r="A77">
        <v>74</v>
      </c>
      <c r="B77">
        <f t="shared" si="10"/>
        <v>2.6333775225700018E-2</v>
      </c>
      <c r="C77">
        <f t="shared" si="11"/>
        <v>6.0832752613240428E-2</v>
      </c>
      <c r="D77">
        <f t="shared" si="8"/>
        <v>54.025098525777061</v>
      </c>
      <c r="E77">
        <f t="shared" si="9"/>
        <v>55</v>
      </c>
      <c r="F77">
        <f t="shared" si="12"/>
        <v>0.41589008563380259</v>
      </c>
      <c r="G77">
        <f t="shared" si="13"/>
        <v>1.095195603367769E-2</v>
      </c>
    </row>
    <row r="78" spans="1:7" x14ac:dyDescent="0.3">
      <c r="A78">
        <v>75</v>
      </c>
      <c r="B78">
        <f t="shared" si="10"/>
        <v>2.5381819192022329E-2</v>
      </c>
      <c r="C78">
        <f t="shared" si="11"/>
        <v>6.1347826086956526E-2</v>
      </c>
      <c r="D78">
        <f t="shared" si="8"/>
        <v>54.019081800670996</v>
      </c>
      <c r="E78">
        <f t="shared" si="9"/>
        <v>55</v>
      </c>
      <c r="F78">
        <f t="shared" si="12"/>
        <v>0.42972173692699461</v>
      </c>
      <c r="G78">
        <f t="shared" si="13"/>
        <v>1.0907119429562762E-2</v>
      </c>
    </row>
    <row r="79" spans="1:7" x14ac:dyDescent="0.3">
      <c r="A79">
        <v>76</v>
      </c>
      <c r="B79">
        <f t="shared" si="10"/>
        <v>2.4474699762459567E-2</v>
      </c>
      <c r="C79">
        <f t="shared" si="11"/>
        <v>6.1861111111111117E-2</v>
      </c>
      <c r="D79">
        <f t="shared" si="8"/>
        <v>54.014435965409909</v>
      </c>
      <c r="E79">
        <f t="shared" si="9"/>
        <v>55</v>
      </c>
      <c r="F79">
        <f t="shared" si="12"/>
        <v>0.44388826939075898</v>
      </c>
      <c r="G79">
        <f t="shared" si="13"/>
        <v>1.0864032121416596E-2</v>
      </c>
    </row>
    <row r="80" spans="1:7" x14ac:dyDescent="0.3">
      <c r="A80">
        <v>77</v>
      </c>
      <c r="B80">
        <f t="shared" si="10"/>
        <v>2.3610667641042971E-2</v>
      </c>
      <c r="C80">
        <f t="shared" si="11"/>
        <v>6.2372616984402086E-2</v>
      </c>
      <c r="D80">
        <f t="shared" si="8"/>
        <v>54.010867449895656</v>
      </c>
      <c r="E80">
        <f t="shared" si="9"/>
        <v>55</v>
      </c>
      <c r="F80">
        <f t="shared" si="12"/>
        <v>0.45838005489973999</v>
      </c>
      <c r="G80">
        <f t="shared" si="13"/>
        <v>1.0822659129520792E-2</v>
      </c>
    </row>
    <row r="81" spans="1:7" x14ac:dyDescent="0.3">
      <c r="A81">
        <v>78</v>
      </c>
      <c r="B81">
        <f t="shared" si="10"/>
        <v>2.2788008511522177E-2</v>
      </c>
      <c r="C81">
        <f t="shared" si="11"/>
        <v>6.2882352941176473E-2</v>
      </c>
      <c r="D81">
        <f t="shared" si="8"/>
        <v>54.008140757091759</v>
      </c>
      <c r="E81">
        <f t="shared" si="9"/>
        <v>55</v>
      </c>
      <c r="F81">
        <f t="shared" si="12"/>
        <v>0.47318586828664477</v>
      </c>
      <c r="G81">
        <f t="shared" si="13"/>
        <v>1.0782963594048072E-2</v>
      </c>
    </row>
    <row r="82" spans="1:7" x14ac:dyDescent="0.3">
      <c r="A82">
        <v>79</v>
      </c>
      <c r="B82">
        <f t="shared" si="10"/>
        <v>2.2005044917474105E-2</v>
      </c>
      <c r="C82">
        <f t="shared" si="11"/>
        <v>6.3390328151986183E-2</v>
      </c>
      <c r="D82">
        <f t="shared" si="8"/>
        <v>54.006068163610806</v>
      </c>
      <c r="E82">
        <f t="shared" si="9"/>
        <v>55</v>
      </c>
      <c r="F82">
        <f t="shared" si="12"/>
        <v>0.48829289186251101</v>
      </c>
      <c r="G82">
        <f t="shared" si="13"/>
        <v>1.074490701831788E-2</v>
      </c>
    </row>
    <row r="83" spans="1:7" x14ac:dyDescent="0.3">
      <c r="A83">
        <v>80</v>
      </c>
      <c r="B83">
        <f t="shared" si="10"/>
        <v>2.1260137899156227E-2</v>
      </c>
      <c r="C83">
        <f t="shared" si="11"/>
        <v>6.389655172413794E-2</v>
      </c>
      <c r="D83">
        <f t="shared" si="8"/>
        <v>54.004500959480389</v>
      </c>
      <c r="E83">
        <f t="shared" si="9"/>
        <v>55</v>
      </c>
      <c r="F83">
        <f t="shared" si="12"/>
        <v>0.50368673767448802</v>
      </c>
      <c r="G83">
        <f t="shared" si="13"/>
        <v>1.0708449500935743E-2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2"/>
  <sheetViews>
    <sheetView workbookViewId="0"/>
  </sheetViews>
  <sheetFormatPr defaultRowHeight="14.4" x14ac:dyDescent="0.3"/>
  <sheetData>
    <row r="2" spans="1:6" ht="27.6" customHeight="1" x14ac:dyDescent="0.3">
      <c r="A2" s="1" t="s">
        <v>7</v>
      </c>
      <c r="B2" s="1" t="s">
        <v>8</v>
      </c>
      <c r="C2" s="1" t="s">
        <v>4</v>
      </c>
      <c r="D2" s="2" t="s">
        <v>5</v>
      </c>
      <c r="E2" s="1" t="s">
        <v>9</v>
      </c>
      <c r="F2" s="1" t="s">
        <v>10</v>
      </c>
    </row>
    <row r="3" spans="1:6" x14ac:dyDescent="0.3">
      <c r="A3">
        <v>1</v>
      </c>
      <c r="B3">
        <v>40</v>
      </c>
      <c r="C3">
        <v>1</v>
      </c>
      <c r="D3">
        <f>MIN(1,F3/B3)*C3</f>
        <v>1.8475000000000002E-2</v>
      </c>
      <c r="E3">
        <f>0.45+0.064*A3*EXP(-0.052*A3)</f>
        <v>0.51075704747794493</v>
      </c>
      <c r="F3">
        <f>1.1-0.001*(A3-20)*(A3-20)</f>
        <v>0.7390000000000001</v>
      </c>
    </row>
    <row r="4" spans="1:6" x14ac:dyDescent="0.3">
      <c r="A4">
        <v>2</v>
      </c>
      <c r="B4">
        <v>39</v>
      </c>
      <c r="C4">
        <f>C3-D3</f>
        <v>0.98152499999999998</v>
      </c>
      <c r="D4">
        <f t="shared" ref="D4:D42" si="0">MIN(1,F4/B4)*C4</f>
        <v>1.9529830769230771E-2</v>
      </c>
      <c r="E4">
        <f t="shared" ref="E4:E42" si="1">0.45+0.064*A4*EXP(-0.052*A4)</f>
        <v>0.56535683806991421</v>
      </c>
      <c r="F4">
        <f t="shared" ref="F4:F42" si="2">1.1-0.001*(A4-20)*(A4-20)</f>
        <v>0.77600000000000002</v>
      </c>
    </row>
    <row r="5" spans="1:6" x14ac:dyDescent="0.3">
      <c r="A5">
        <v>3</v>
      </c>
      <c r="B5">
        <v>38</v>
      </c>
      <c r="C5">
        <f t="shared" ref="C5:C42" si="3">C4-D4</f>
        <v>0.96199516923076922</v>
      </c>
      <c r="D5">
        <f t="shared" si="0"/>
        <v>2.053100216437247E-2</v>
      </c>
      <c r="E5">
        <f t="shared" si="1"/>
        <v>0.61426736455123554</v>
      </c>
      <c r="F5">
        <f t="shared" si="2"/>
        <v>0.81100000000000005</v>
      </c>
    </row>
    <row r="6" spans="1:6" x14ac:dyDescent="0.3">
      <c r="A6">
        <v>4</v>
      </c>
      <c r="B6">
        <v>37</v>
      </c>
      <c r="C6">
        <f t="shared" si="3"/>
        <v>0.9414641670663968</v>
      </c>
      <c r="D6">
        <f t="shared" si="0"/>
        <v>2.147556100010916E-2</v>
      </c>
      <c r="E6">
        <f t="shared" si="1"/>
        <v>0.65792500139825638</v>
      </c>
      <c r="F6">
        <f t="shared" si="2"/>
        <v>0.84400000000000008</v>
      </c>
    </row>
    <row r="7" spans="1:6" x14ac:dyDescent="0.3">
      <c r="A7">
        <v>5</v>
      </c>
      <c r="B7">
        <v>36</v>
      </c>
      <c r="C7">
        <f t="shared" si="3"/>
        <v>0.91998860606628763</v>
      </c>
      <c r="D7">
        <f t="shared" si="0"/>
        <v>2.2360834175222274E-2</v>
      </c>
      <c r="E7">
        <f t="shared" si="1"/>
        <v>0.69673650745714122</v>
      </c>
      <c r="F7">
        <f t="shared" si="2"/>
        <v>0.87500000000000011</v>
      </c>
    </row>
    <row r="8" spans="1:6" x14ac:dyDescent="0.3">
      <c r="A8">
        <v>6</v>
      </c>
      <c r="B8">
        <v>35</v>
      </c>
      <c r="C8">
        <f t="shared" si="3"/>
        <v>0.89762777189106535</v>
      </c>
      <c r="D8">
        <f t="shared" si="0"/>
        <v>2.3184443022557805E-2</v>
      </c>
      <c r="E8">
        <f t="shared" si="1"/>
        <v>0.73108090683967208</v>
      </c>
      <c r="F8">
        <f t="shared" si="2"/>
        <v>0.90400000000000014</v>
      </c>
    </row>
    <row r="9" spans="1:6" x14ac:dyDescent="0.3">
      <c r="A9">
        <v>7</v>
      </c>
      <c r="B9">
        <v>34</v>
      </c>
      <c r="C9">
        <f t="shared" si="3"/>
        <v>0.87444332886850751</v>
      </c>
      <c r="D9">
        <f t="shared" si="0"/>
        <v>2.394431585813472E-2</v>
      </c>
      <c r="E9">
        <f t="shared" si="1"/>
        <v>0.76131125524482401</v>
      </c>
      <c r="F9">
        <f t="shared" si="2"/>
        <v>0.93100000000000005</v>
      </c>
    </row>
    <row r="10" spans="1:6" x14ac:dyDescent="0.3">
      <c r="A10">
        <v>8</v>
      </c>
      <c r="B10">
        <v>33</v>
      </c>
      <c r="C10">
        <f t="shared" si="3"/>
        <v>0.85049901301037278</v>
      </c>
      <c r="D10">
        <f t="shared" si="0"/>
        <v>2.4638698679936861E-2</v>
      </c>
      <c r="E10">
        <f t="shared" si="1"/>
        <v>0.78775629848800721</v>
      </c>
      <c r="F10">
        <f t="shared" si="2"/>
        <v>0.95600000000000007</v>
      </c>
    </row>
    <row r="11" spans="1:6" x14ac:dyDescent="0.3">
      <c r="A11">
        <v>9</v>
      </c>
      <c r="B11">
        <v>32</v>
      </c>
      <c r="C11">
        <f t="shared" si="3"/>
        <v>0.82586031433043594</v>
      </c>
      <c r="D11">
        <f t="shared" si="0"/>
        <v>2.5266163991546776E-2</v>
      </c>
      <c r="E11">
        <f t="shared" si="1"/>
        <v>0.81072202962675233</v>
      </c>
      <c r="F11">
        <f t="shared" si="2"/>
        <v>0.97900000000000009</v>
      </c>
    </row>
    <row r="12" spans="1:6" x14ac:dyDescent="0.3">
      <c r="A12">
        <v>10</v>
      </c>
      <c r="B12">
        <v>31</v>
      </c>
      <c r="C12">
        <f t="shared" si="3"/>
        <v>0.80059415033888914</v>
      </c>
      <c r="D12">
        <f t="shared" si="0"/>
        <v>2.5825617752867392E-2</v>
      </c>
      <c r="E12">
        <f t="shared" si="1"/>
        <v>0.83049315070092444</v>
      </c>
      <c r="F12">
        <f t="shared" si="2"/>
        <v>1</v>
      </c>
    </row>
    <row r="13" spans="1:6" x14ac:dyDescent="0.3">
      <c r="A13">
        <v>11</v>
      </c>
      <c r="B13">
        <v>30</v>
      </c>
      <c r="C13">
        <f t="shared" si="3"/>
        <v>0.77476853258602174</v>
      </c>
      <c r="D13">
        <f t="shared" si="0"/>
        <v>2.6316304490171877E-2</v>
      </c>
      <c r="E13">
        <f t="shared" si="1"/>
        <v>0.84733444475602826</v>
      </c>
      <c r="F13">
        <f t="shared" si="2"/>
        <v>1.0190000000000001</v>
      </c>
    </row>
    <row r="14" spans="1:6" x14ac:dyDescent="0.3">
      <c r="A14">
        <v>12</v>
      </c>
      <c r="B14">
        <v>29</v>
      </c>
      <c r="C14">
        <f t="shared" si="3"/>
        <v>0.74845222809584988</v>
      </c>
      <c r="D14">
        <f t="shared" si="0"/>
        <v>2.6737810631286222E-2</v>
      </c>
      <c r="E14">
        <f t="shared" si="1"/>
        <v>0.8614920634886063</v>
      </c>
      <c r="F14">
        <f t="shared" si="2"/>
        <v>1.036</v>
      </c>
    </row>
    <row r="15" spans="1:6" x14ac:dyDescent="0.3">
      <c r="A15">
        <v>13</v>
      </c>
      <c r="B15">
        <v>28</v>
      </c>
      <c r="C15">
        <f t="shared" si="3"/>
        <v>0.72171441746456366</v>
      </c>
      <c r="D15">
        <f t="shared" si="0"/>
        <v>2.709006616983059E-2</v>
      </c>
      <c r="E15">
        <f t="shared" si="1"/>
        <v>0.87319473554202109</v>
      </c>
      <c r="F15">
        <f t="shared" si="2"/>
        <v>1.0510000000000002</v>
      </c>
    </row>
    <row r="16" spans="1:6" x14ac:dyDescent="0.3">
      <c r="A16">
        <v>14</v>
      </c>
      <c r="B16">
        <v>27</v>
      </c>
      <c r="C16">
        <f t="shared" si="3"/>
        <v>0.6946243512947331</v>
      </c>
      <c r="D16">
        <f t="shared" si="0"/>
        <v>2.7373344806577632E-2</v>
      </c>
      <c r="E16">
        <f t="shared" si="1"/>
        <v>0.88265490018798187</v>
      </c>
      <c r="F16">
        <f t="shared" si="2"/>
        <v>1.0640000000000001</v>
      </c>
    </row>
    <row r="17" spans="1:6" x14ac:dyDescent="0.3">
      <c r="A17">
        <v>15</v>
      </c>
      <c r="B17">
        <v>26</v>
      </c>
      <c r="C17">
        <f t="shared" si="3"/>
        <v>0.6672510064881555</v>
      </c>
      <c r="D17">
        <f t="shared" si="0"/>
        <v>2.7588262768260281E-2</v>
      </c>
      <c r="E17">
        <f t="shared" si="1"/>
        <v>0.89006977085301464</v>
      </c>
      <c r="F17">
        <f t="shared" si="2"/>
        <v>1.0750000000000002</v>
      </c>
    </row>
    <row r="18" spans="1:6" x14ac:dyDescent="0.3">
      <c r="A18">
        <v>16</v>
      </c>
      <c r="B18">
        <v>25</v>
      </c>
      <c r="C18">
        <f t="shared" si="3"/>
        <v>0.63966274371989518</v>
      </c>
      <c r="D18">
        <f t="shared" si="0"/>
        <v>2.7735776567694655E-2</v>
      </c>
      <c r="E18">
        <f t="shared" si="1"/>
        <v>0.89562233268874936</v>
      </c>
      <c r="F18">
        <f t="shared" si="2"/>
        <v>1.0840000000000001</v>
      </c>
    </row>
    <row r="19" spans="1:6" x14ac:dyDescent="0.3">
      <c r="A19">
        <v>17</v>
      </c>
      <c r="B19">
        <v>24</v>
      </c>
      <c r="C19">
        <f t="shared" si="3"/>
        <v>0.61192696715220052</v>
      </c>
      <c r="D19">
        <f t="shared" si="0"/>
        <v>2.7817180048460455E-2</v>
      </c>
      <c r="E19">
        <f t="shared" si="1"/>
        <v>0.89948227813950155</v>
      </c>
      <c r="F19">
        <f t="shared" si="2"/>
        <v>1.0910000000000002</v>
      </c>
    </row>
    <row r="20" spans="1:6" x14ac:dyDescent="0.3">
      <c r="A20">
        <v>18</v>
      </c>
      <c r="B20">
        <v>23</v>
      </c>
      <c r="C20">
        <f t="shared" si="3"/>
        <v>0.58410978710374006</v>
      </c>
      <c r="D20">
        <f t="shared" si="0"/>
        <v>2.7834101159378222E-2</v>
      </c>
      <c r="E20">
        <f t="shared" si="1"/>
        <v>0.90180688422931787</v>
      </c>
      <c r="F20">
        <f t="shared" si="2"/>
        <v>1.0960000000000001</v>
      </c>
    </row>
    <row r="21" spans="1:6" x14ac:dyDescent="0.3">
      <c r="A21">
        <v>19</v>
      </c>
      <c r="B21">
        <v>22</v>
      </c>
      <c r="C21">
        <f t="shared" si="3"/>
        <v>0.55627568594436183</v>
      </c>
      <c r="D21">
        <f t="shared" si="0"/>
        <v>2.7788499038766082E-2</v>
      </c>
      <c r="E21">
        <f t="shared" si="1"/>
        <v>0.90274183507263672</v>
      </c>
      <c r="F21">
        <f t="shared" si="2"/>
        <v>1.0990000000000002</v>
      </c>
    </row>
    <row r="22" spans="1:6" x14ac:dyDescent="0.3">
      <c r="A22">
        <v>20</v>
      </c>
      <c r="B22">
        <v>21</v>
      </c>
      <c r="C22">
        <f t="shared" si="3"/>
        <v>0.52848718690559571</v>
      </c>
      <c r="D22">
        <f t="shared" si="0"/>
        <v>2.768266217124549E-2</v>
      </c>
      <c r="E22">
        <f t="shared" si="1"/>
        <v>0.90242199290723857</v>
      </c>
      <c r="F22">
        <f t="shared" si="2"/>
        <v>1.1000000000000001</v>
      </c>
    </row>
    <row r="23" spans="1:6" x14ac:dyDescent="0.3">
      <c r="A23">
        <v>21</v>
      </c>
      <c r="B23">
        <v>20</v>
      </c>
      <c r="C23">
        <f t="shared" si="3"/>
        <v>0.50080452473435022</v>
      </c>
      <c r="D23">
        <f t="shared" si="0"/>
        <v>2.751920863415255E-2</v>
      </c>
      <c r="E23">
        <f t="shared" si="1"/>
        <v>0.90097212075450228</v>
      </c>
      <c r="F23">
        <f t="shared" si="2"/>
        <v>1.0990000000000002</v>
      </c>
    </row>
    <row r="24" spans="1:6" x14ac:dyDescent="0.3">
      <c r="A24">
        <v>22</v>
      </c>
      <c r="B24">
        <v>19</v>
      </c>
      <c r="C24">
        <f t="shared" si="3"/>
        <v>0.47328531610019769</v>
      </c>
      <c r="D24">
        <f t="shared" si="0"/>
        <v>2.7301089812937721E-2</v>
      </c>
      <c r="E24">
        <f t="shared" si="1"/>
        <v>0.89850755962949236</v>
      </c>
      <c r="F24">
        <f t="shared" si="2"/>
        <v>1.0960000000000001</v>
      </c>
    </row>
    <row r="25" spans="1:6" x14ac:dyDescent="0.3">
      <c r="A25">
        <v>23</v>
      </c>
      <c r="B25">
        <v>18</v>
      </c>
      <c r="C25">
        <f t="shared" si="3"/>
        <v>0.44598422628725998</v>
      </c>
      <c r="D25">
        <f t="shared" si="0"/>
        <v>2.703159949330004E-2</v>
      </c>
      <c r="E25">
        <f t="shared" si="1"/>
        <v>0.89513486305142376</v>
      </c>
      <c r="F25">
        <f t="shared" si="2"/>
        <v>1.0910000000000002</v>
      </c>
    </row>
    <row r="26" spans="1:6" x14ac:dyDescent="0.3">
      <c r="A26">
        <v>24</v>
      </c>
      <c r="B26">
        <v>17</v>
      </c>
      <c r="C26">
        <f t="shared" si="3"/>
        <v>0.41895262679395995</v>
      </c>
      <c r="D26">
        <f t="shared" si="0"/>
        <v>2.6714391026156036E-2</v>
      </c>
      <c r="E26">
        <f t="shared" si="1"/>
        <v>0.89095239144299776</v>
      </c>
      <c r="F26">
        <f t="shared" si="2"/>
        <v>1.0840000000000001</v>
      </c>
    </row>
    <row r="27" spans="1:6" x14ac:dyDescent="0.3">
      <c r="A27">
        <v>25</v>
      </c>
      <c r="B27">
        <v>16</v>
      </c>
      <c r="C27">
        <f t="shared" si="3"/>
        <v>0.39223823576780392</v>
      </c>
      <c r="D27">
        <f t="shared" si="0"/>
        <v>2.635350646564933E-2</v>
      </c>
      <c r="E27">
        <f t="shared" si="1"/>
        <v>0.88605086885442019</v>
      </c>
      <c r="F27">
        <f t="shared" si="2"/>
        <v>1.0750000000000002</v>
      </c>
    </row>
    <row r="28" spans="1:6" x14ac:dyDescent="0.3">
      <c r="A28">
        <v>26</v>
      </c>
      <c r="B28">
        <v>15</v>
      </c>
      <c r="C28">
        <f t="shared" si="3"/>
        <v>0.3658847293021546</v>
      </c>
      <c r="D28">
        <f t="shared" si="0"/>
        <v>2.5953423465166166E-2</v>
      </c>
      <c r="E28">
        <f t="shared" si="1"/>
        <v>0.8805139043040412</v>
      </c>
      <c r="F28">
        <f t="shared" si="2"/>
        <v>1.0640000000000001</v>
      </c>
    </row>
    <row r="29" spans="1:6" x14ac:dyDescent="0.3">
      <c r="A29">
        <v>27</v>
      </c>
      <c r="B29">
        <v>14</v>
      </c>
      <c r="C29">
        <f t="shared" si="3"/>
        <v>0.33993130583698844</v>
      </c>
      <c r="D29">
        <f t="shared" si="0"/>
        <v>2.5519128745333922E-2</v>
      </c>
      <c r="E29">
        <f t="shared" si="1"/>
        <v>0.87441847989202759</v>
      </c>
      <c r="F29">
        <f t="shared" si="2"/>
        <v>1.0510000000000002</v>
      </c>
    </row>
    <row r="30" spans="1:6" x14ac:dyDescent="0.3">
      <c r="A30">
        <v>28</v>
      </c>
      <c r="B30">
        <v>13</v>
      </c>
      <c r="C30">
        <f t="shared" si="3"/>
        <v>0.31441217709165453</v>
      </c>
      <c r="D30">
        <f t="shared" si="0"/>
        <v>2.5056231958996471E-2</v>
      </c>
      <c r="E30">
        <f t="shared" si="1"/>
        <v>0.86783540771578693</v>
      </c>
      <c r="F30">
        <f t="shared" si="2"/>
        <v>1.036</v>
      </c>
    </row>
    <row r="31" spans="1:6" x14ac:dyDescent="0.3">
      <c r="A31">
        <v>29</v>
      </c>
      <c r="B31">
        <v>12</v>
      </c>
      <c r="C31">
        <f t="shared" si="3"/>
        <v>0.28935594513265805</v>
      </c>
      <c r="D31">
        <f t="shared" si="0"/>
        <v>2.4571142340848218E-2</v>
      </c>
      <c r="E31">
        <f t="shared" si="1"/>
        <v>0.86082975749558133</v>
      </c>
      <c r="F31">
        <f t="shared" si="2"/>
        <v>1.0190000000000001</v>
      </c>
    </row>
    <row r="32" spans="1:6" x14ac:dyDescent="0.3">
      <c r="A32">
        <v>30</v>
      </c>
      <c r="B32">
        <v>11</v>
      </c>
      <c r="C32">
        <f t="shared" si="3"/>
        <v>0.26478480279180983</v>
      </c>
      <c r="D32">
        <f t="shared" si="0"/>
        <v>2.4071345708346348E-2</v>
      </c>
      <c r="E32">
        <f t="shared" si="1"/>
        <v>0.85346125670546835</v>
      </c>
      <c r="F32">
        <f t="shared" si="2"/>
        <v>1</v>
      </c>
    </row>
    <row r="33" spans="1:6" x14ac:dyDescent="0.3">
      <c r="A33">
        <v>31</v>
      </c>
      <c r="B33">
        <v>10</v>
      </c>
      <c r="C33">
        <f t="shared" si="3"/>
        <v>0.24071345708346348</v>
      </c>
      <c r="D33">
        <f t="shared" si="0"/>
        <v>2.3565847448471077E-2</v>
      </c>
      <c r="E33">
        <f t="shared" si="1"/>
        <v>0.8457846648979841</v>
      </c>
      <c r="F33">
        <f t="shared" si="2"/>
        <v>0.97900000000000009</v>
      </c>
    </row>
    <row r="34" spans="1:6" x14ac:dyDescent="0.3">
      <c r="A34">
        <v>32</v>
      </c>
      <c r="B34">
        <v>9</v>
      </c>
      <c r="C34">
        <f t="shared" si="3"/>
        <v>0.21714760963499241</v>
      </c>
      <c r="D34">
        <f t="shared" si="0"/>
        <v>2.3065901645672529E-2</v>
      </c>
      <c r="E34">
        <f t="shared" si="1"/>
        <v>0.83785012381047341</v>
      </c>
      <c r="F34">
        <f t="shared" si="2"/>
        <v>0.95600000000000007</v>
      </c>
    </row>
    <row r="35" spans="1:6" x14ac:dyDescent="0.3">
      <c r="A35">
        <v>33</v>
      </c>
      <c r="B35">
        <v>8</v>
      </c>
      <c r="C35">
        <f t="shared" si="3"/>
        <v>0.1940817079893199</v>
      </c>
      <c r="D35">
        <f t="shared" si="0"/>
        <v>2.2586258767257103E-2</v>
      </c>
      <c r="E35">
        <f t="shared" si="1"/>
        <v>0.82970348474630451</v>
      </c>
      <c r="F35">
        <f t="shared" si="2"/>
        <v>0.93100000000000005</v>
      </c>
    </row>
    <row r="36" spans="1:6" x14ac:dyDescent="0.3">
      <c r="A36">
        <v>34</v>
      </c>
      <c r="B36">
        <v>7</v>
      </c>
      <c r="C36">
        <f t="shared" si="3"/>
        <v>0.17149544922206278</v>
      </c>
      <c r="D36">
        <f t="shared" si="0"/>
        <v>2.2147412299534968E-2</v>
      </c>
      <c r="E36">
        <f t="shared" si="1"/>
        <v>0.82138661463506646</v>
      </c>
      <c r="F36">
        <f t="shared" si="2"/>
        <v>0.90400000000000014</v>
      </c>
    </row>
    <row r="37" spans="1:6" x14ac:dyDescent="0.3">
      <c r="A37">
        <v>35</v>
      </c>
      <c r="B37">
        <v>6</v>
      </c>
      <c r="C37">
        <f t="shared" si="3"/>
        <v>0.14934803692252782</v>
      </c>
      <c r="D37">
        <f t="shared" si="0"/>
        <v>2.1779922051201977E-2</v>
      </c>
      <c r="E37">
        <f t="shared" si="1"/>
        <v>0.81293768209189299</v>
      </c>
      <c r="F37">
        <f t="shared" si="2"/>
        <v>0.87500000000000011</v>
      </c>
    </row>
    <row r="38" spans="1:6" x14ac:dyDescent="0.3">
      <c r="A38">
        <v>36</v>
      </c>
      <c r="B38">
        <v>5</v>
      </c>
      <c r="C38">
        <f t="shared" si="3"/>
        <v>0.12756811487132586</v>
      </c>
      <c r="D38">
        <f t="shared" si="0"/>
        <v>2.1533497790279806E-2</v>
      </c>
      <c r="E38">
        <f t="shared" si="1"/>
        <v>0.80439142471702119</v>
      </c>
      <c r="F38">
        <f t="shared" si="2"/>
        <v>0.84400000000000008</v>
      </c>
    </row>
    <row r="39" spans="1:6" x14ac:dyDescent="0.3">
      <c r="A39">
        <v>37</v>
      </c>
      <c r="B39">
        <v>4</v>
      </c>
      <c r="C39">
        <f t="shared" si="3"/>
        <v>0.10603461708104606</v>
      </c>
      <c r="D39">
        <f t="shared" si="0"/>
        <v>2.149851861318209E-2</v>
      </c>
      <c r="E39">
        <f t="shared" si="1"/>
        <v>0.79577939880226478</v>
      </c>
      <c r="F39">
        <f t="shared" si="2"/>
        <v>0.81100000000000005</v>
      </c>
    </row>
    <row r="40" spans="1:6" x14ac:dyDescent="0.3">
      <c r="A40">
        <v>38</v>
      </c>
      <c r="B40">
        <v>3</v>
      </c>
      <c r="C40">
        <f t="shared" si="3"/>
        <v>8.4536098467863974E-2</v>
      </c>
      <c r="D40">
        <f t="shared" si="0"/>
        <v>2.1866670803687479E-2</v>
      </c>
      <c r="E40">
        <f t="shared" si="1"/>
        <v>0.78713021254101756</v>
      </c>
      <c r="F40">
        <f t="shared" si="2"/>
        <v>0.77600000000000002</v>
      </c>
    </row>
    <row r="41" spans="1:6" x14ac:dyDescent="0.3">
      <c r="A41">
        <v>39</v>
      </c>
      <c r="B41">
        <v>2</v>
      </c>
      <c r="C41">
        <f t="shared" si="3"/>
        <v>6.2669427664176491E-2</v>
      </c>
      <c r="D41">
        <f t="shared" si="0"/>
        <v>2.3156353521913215E-2</v>
      </c>
      <c r="E41">
        <f t="shared" si="1"/>
        <v>0.77846974377243683</v>
      </c>
      <c r="F41">
        <f t="shared" si="2"/>
        <v>0.7390000000000001</v>
      </c>
    </row>
    <row r="42" spans="1:6" x14ac:dyDescent="0.3">
      <c r="A42">
        <v>40</v>
      </c>
      <c r="B42">
        <v>1</v>
      </c>
      <c r="C42">
        <f t="shared" si="3"/>
        <v>3.951307414226328E-2</v>
      </c>
      <c r="D42">
        <f t="shared" si="0"/>
        <v>2.7659151899584299E-2</v>
      </c>
      <c r="E42">
        <f t="shared" si="1"/>
        <v>0.76982134322837092</v>
      </c>
      <c r="F42">
        <f t="shared" si="2"/>
        <v>0.70000000000000007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sudden death</vt:lpstr>
      <vt:lpstr>0,01_inc</vt:lpstr>
      <vt:lpstr>movestogo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2017-07-27T21:07:26Z</dcterms:created>
  <dcterms:modified xsi:type="dcterms:W3CDTF">2017-08-17T14:41:52Z</dcterms:modified>
</cp:coreProperties>
</file>