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27C9FEC-AF49-4340-A764-33548FDA3436}" xr6:coauthVersionLast="47" xr6:coauthVersionMax="47" xr10:uidLastSave="{00000000-0000-0000-0000-000000000000}"/>
  <bookViews>
    <workbookView xWindow="11200" yWindow="500" windowWidth="200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5" l="1"/>
  <c r="G56" i="5"/>
  <c r="B32" i="2"/>
  <c r="A32" i="2"/>
  <c r="A27" i="3"/>
  <c r="B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<sst xmlns="http://schemas.openxmlformats.org/spreadsheetml/2006/main" count="1118" uniqueCount="203">
  <si>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</si>
  <si>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</si>
  <si>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</si>
  <si>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</si>
  <si>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</si>
  <si>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</si>
  <si>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</si>
  <si>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</si>
  <si>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</si>
  <si>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</si>
  <si>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</si>
  <si>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</si>
  <si>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</si>
  <si>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</si>
  <si>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</si>
  <si>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</si>
  <si>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</si>
  <si>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</si>
  <si>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</si>
  <si>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</si>
  <si>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</si>
  <si>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</si>
  <si>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</si>
  <si>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</si>
  <si>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</si>
  <si>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</si>
  <si>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</si>
  <si>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</si>
  <si>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</si>
  <si>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</si>
  <si>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</si>
  <si>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</si>
  <si>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</si>
  <si>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</si>
  <si>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</si>
  <si>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</si>
  <si>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</si>
  <si>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</si>
  <si>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</si>
  <si>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</si>
  <si>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</si>
  <si>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</si>
  <si>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</si>
  <si>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</si>
  <si>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</si>
  <si>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</si>
  <si>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</si>
  <si>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</si>
  <si>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</si>
  <si>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</si>
  <si>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</si>
  <si>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</si>
  <si>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</si>
  <si>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</si>
  <si>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</si>
  <si>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</si>
  <si>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</si>
  <si>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</si>
  <si>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</si>
  <si>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</si>
  <si>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</si>
  <si>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</si>
  <si>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</si>
  <si>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</si>
  <si>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</si>
  <si>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</si>
  <si>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</si>
  <si>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</si>
  <si>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</si>
  <si>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</si>
  <si>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</si>
  <si>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</si>
  <si>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</si>
  <si>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</si>
  <si>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</si>
  <si>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</si>
  <si>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</si>
  <si>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</si>
  <si>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</si>
  <si>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</si>
  <si>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</si>
  <si>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</si>
  <si>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</si>
  <si>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</si>
  <si>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</si>
  <si>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</si>
  <si>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</si>
  <si>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</si>
  <si>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</si>
  <si>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</si>
  <si>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</si>
  <si>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</si>
  <si>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</si>
  <si>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</si>
  <si>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</si>
  <si>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</si>
  <si>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</si>
  <si>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</si>
  <si>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</si>
  <si>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</si>
  <si>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</si>
  <si>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</si>
  <si>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</si>
  <si>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</si>
  <si>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</si>
  <si>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</si>
  <si>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</si>
  <si>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</si>
  <si>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</si>
  <si>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</si>
  <si>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</si>
  <si>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</si>
  <si>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</si>
  <si>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</si>
  <si>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</si>
  <si>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</si>
  <si>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</si>
  <si>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</si>
  <si>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</si>
  <si>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</si>
  <si>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</si>
  <si>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</si>
  <si>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</si>
  <si>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</si>
  <si>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</si>
  <si>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</si>
  <si>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</si>
  <si>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</si>
  <si>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</si>
  <si>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</si>
  <si>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</si>
  <si>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</si>
  <si>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</si>
  <si>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</si>
  <si>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</si>
  <si>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</si>
  <si>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</si>
  <si>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</si>
  <si>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</si>
  <si>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</si>
  <si>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</si>
  <si>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</si>
  <si>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</si>
  <si>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</si>
  <si>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</si>
  <si>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</si>
  <si>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</si>
  <si>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</si>
  <si>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</si>
  <si>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</si>
  <si>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</si>
  <si>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</si>
  <si>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</si>
  <si>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</si>
  <si>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</si>
  <si>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</si>
  <si>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</si>
  <si>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</si>
  <si>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</si>
  <si>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</si>
  <si>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</si>
  <si>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</si>
  <si>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</si>
  <si>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</si>
  <si>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</si>
  <si>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</si>
  <si>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</si>
  <si>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</si>
  <si>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</si>
  <si>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</si>
  <si>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</si>
  <si>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</si>
  <si>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</si>
  <si>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</si>
  <si>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</si>
  <si>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</si>
  <si>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</si>
  <si>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</si>
  <si>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</si>
  <si>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</si>
  <si>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</si>
  <si>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</si>
  <si>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</si>
  <si>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</si>
  <si>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</si>
  <si>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</si>
  <si>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</si>
  <si>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</si>
  <si>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</si>
  <si>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</si>
  <si>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</si>
  <si>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</si>
  <si>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</si>
  <si>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</si>
  <si>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</si>
  <si>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</si>
  <si>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</si>
  <si>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</si>
  <si>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</si>
  <si>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18 listed</t>
  </si>
  <si>
    <t>14 of 21</t>
  </si>
  <si>
    <t>6 OF 9</t>
  </si>
  <si>
    <t>2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</si>
</sst>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33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9" fontId="16" fillId="32" borderId="0" xfId="0" applyNumberFormat="1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6" fillId="0" borderId="0" xfId="0" applyFont="1" applyFill="1"/>
    <xf numFmtId="0" fontId="4" fillId="0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10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9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8" t="s">
        <v>115</v>
      </c>
      <c r="F35" s="227"/>
      <c r="G35" s="227"/>
      <c r="H35" s="227"/>
      <c r="I35" s="227"/>
      <c r="J35" s="227"/>
      <c r="K35" s="227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8" t="s">
        <v>115</v>
      </c>
      <c r="F36" s="227"/>
      <c r="G36" s="227"/>
      <c r="H36" s="227"/>
      <c r="I36" s="227"/>
      <c r="J36" s="227"/>
      <c r="K36" s="227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8" t="s">
        <v>115</v>
      </c>
      <c r="F38" s="227"/>
      <c r="G38" s="227"/>
      <c r="H38" s="227"/>
      <c r="I38" s="227"/>
      <c r="J38" s="227"/>
      <c r="K38" s="227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9" t="s">
        <v>115</v>
      </c>
      <c r="F39" s="230"/>
      <c r="G39" s="230"/>
      <c r="H39" s="230"/>
      <c r="I39" s="230"/>
      <c r="J39" s="230"/>
      <c r="K39" s="230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9B23E279-E8E0-C944-9585-7FD5694B623A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2" priority="10" operator="endsWith" text="*">
      <formula>RIGHT((B3),LEN("*"))=("*")</formula>
    </cfRule>
  </conditionalFormatting>
  <conditionalFormatting sqref="C1:C1012">
    <cfRule type="containsText" dxfId="101" priority="15" operator="containsText" text="Elective">
      <formula>NOT(ISERROR(SEARCH(("Elective"),(C1))))</formula>
    </cfRule>
  </conditionalFormatting>
  <conditionalFormatting sqref="C3:C42">
    <cfRule type="containsText" dxfId="100" priority="8" operator="containsText" text="pathway">
      <formula>NOT(ISERROR(SEARCH(("pathway"),(C3))))</formula>
    </cfRule>
    <cfRule type="containsText" dxfId="99" priority="9" operator="containsText" text="Core">
      <formula>NOT(ISERROR(SEARCH(("Core"),(C3))))</formula>
    </cfRule>
  </conditionalFormatting>
  <conditionalFormatting sqref="D3:D42">
    <cfRule type="beginsWith" dxfId="98" priority="16" operator="beginsWith" text="R">
      <formula>LEFT((D3),LEN("R"))=("R")</formula>
    </cfRule>
    <cfRule type="beginsWith" dxfId="97" priority="17" operator="beginsWith" text="Python">
      <formula>LEFT((D3),LEN("Python"))=("Python")</formula>
    </cfRule>
  </conditionalFormatting>
  <conditionalFormatting sqref="D3:E42 G36">
    <cfRule type="containsText" dxfId="96" priority="3" operator="containsText" text="Essay">
      <formula>NOT(ISERROR(SEARCH(("Essay"),(D3))))</formula>
    </cfRule>
    <cfRule type="containsText" dxfId="95" priority="4" operator="containsText" text="Project">
      <formula>NOT(ISERROR(SEARCH(("Project"),(D3))))</formula>
    </cfRule>
    <cfRule type="containsText" dxfId="94" priority="5" operator="containsText" text="Exam">
      <formula>NOT(ISERROR(SEARCH(("Exam"),(D3))))</formula>
    </cfRule>
    <cfRule type="containsText" dxfId="9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2" priority="12" operator="containsText" text="B">
      <formula>NOT(ISERROR(SEARCH(("B"),(H3))))</formula>
    </cfRule>
    <cfRule type="containsText" dxfId="91" priority="13" operator="containsText" text="I">
      <formula>NOT(ISERROR(SEARCH(("I"),(H3))))</formula>
    </cfRule>
  </conditionalFormatting>
  <conditionalFormatting sqref="H3:H34 H40:H42 H37">
    <cfRule type="containsText" dxfId="90" priority="11" operator="containsText" text="A">
      <formula>NOT(ISERROR(SEARCH(("A"),(H3))))</formula>
    </cfRule>
  </conditionalFormatting>
  <conditionalFormatting sqref="H1:I34 D26:E26 D35 H37:I37 H40:I1012 D41:E41">
    <cfRule type="containsText" dxfId="8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8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28" sqref="A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200</v>
      </c>
      <c r="B23" s="173" t="s">
        <v>198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87" priority="10" operator="endsWith" text="*">
      <formula>RIGHT((D2),LEN("*"))=("*")</formula>
    </cfRule>
  </conditionalFormatting>
  <conditionalFormatting sqref="E1:E22">
    <cfRule type="containsText" dxfId="86" priority="15" operator="containsText" text="Elective">
      <formula>NOT(ISERROR(SEARCH(("Elective"),(E1))))</formula>
    </cfRule>
  </conditionalFormatting>
  <conditionalFormatting sqref="E2:E22">
    <cfRule type="containsText" dxfId="85" priority="8" operator="containsText" text="pathway">
      <formula>NOT(ISERROR(SEARCH(("pathway"),(E2))))</formula>
    </cfRule>
    <cfRule type="containsText" dxfId="84" priority="9" operator="containsText" text="Core">
      <formula>NOT(ISERROR(SEARCH(("Core"),(E2))))</formula>
    </cfRule>
  </conditionalFormatting>
  <conditionalFormatting sqref="F2:F22">
    <cfRule type="beginsWith" dxfId="83" priority="16" operator="beginsWith" text="R">
      <formula>LEFT((F2),LEN("R"))=("R")</formula>
    </cfRule>
    <cfRule type="beginsWith" dxfId="82" priority="17" operator="beginsWith" text="Python">
      <formula>LEFT((F2),LEN("Python"))=("Python")</formula>
    </cfRule>
  </conditionalFormatting>
  <conditionalFormatting sqref="F2:G22">
    <cfRule type="containsText" dxfId="81" priority="3" operator="containsText" text="Essay">
      <formula>NOT(ISERROR(SEARCH(("Essay"),(F2))))</formula>
    </cfRule>
    <cfRule type="containsText" dxfId="80" priority="4" operator="containsText" text="Project">
      <formula>NOT(ISERROR(SEARCH(("Project"),(F2))))</formula>
    </cfRule>
    <cfRule type="containsText" dxfId="79" priority="5" operator="containsText" text="Exam">
      <formula>NOT(ISERROR(SEARCH(("Exam"),(F2))))</formula>
    </cfRule>
    <cfRule type="containsText" dxfId="7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7" priority="11" operator="containsText" text="A">
      <formula>NOT(ISERROR(SEARCH(("A"),(J2))))</formula>
    </cfRule>
    <cfRule type="containsText" dxfId="76" priority="12" operator="containsText" text="B">
      <formula>NOT(ISERROR(SEARCH(("B"),(J2))))</formula>
    </cfRule>
    <cfRule type="containsText" dxfId="75" priority="13" operator="containsText" text="I">
      <formula>NOT(ISERROR(SEARCH(("I"),(J2))))</formula>
    </cfRule>
  </conditionalFormatting>
  <conditionalFormatting sqref="J1:K11">
    <cfRule type="containsText" dxfId="74" priority="1" operator="containsText" text="Yes">
      <formula>NOT(ISERROR(SEARCH(("Yes"),(N1))))</formula>
    </cfRule>
  </conditionalFormatting>
  <conditionalFormatting sqref="J12:K16">
    <cfRule type="containsText" dxfId="73" priority="166" operator="containsText" text="Yes">
      <formula>NOT(ISERROR(SEARCH(("Yes"),(N18))))</formula>
    </cfRule>
  </conditionalFormatting>
  <conditionalFormatting sqref="J15:K16 H15:H16 L12:L16 M15:M16">
    <cfRule type="containsText" dxfId="72" priority="167" operator="containsText" text="1 submission">
      <formula>NOT(ISERROR(SEARCH(("1 submission"),(N18))))</formula>
    </cfRule>
  </conditionalFormatting>
  <conditionalFormatting sqref="J17:K22">
    <cfRule type="containsText" dxfId="71" priority="162" operator="containsText" text="Yes">
      <formula>NOT(ISERROR(SEARCH(("Yes"),(N12))))</formula>
    </cfRule>
  </conditionalFormatting>
  <conditionalFormatting sqref="L1:L11 F15:G16">
    <cfRule type="containsText" dxfId="70" priority="2" operator="containsText" text="1 submission">
      <formula>NOT(ISERROR(SEARCH(("1 submission"),(L1))))</formula>
    </cfRule>
  </conditionalFormatting>
  <conditionalFormatting sqref="L17:L22">
    <cfRule type="containsText" dxfId="6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8"/>
  <sheetViews>
    <sheetView zoomScale="125" workbookViewId="0">
      <selection activeCell="A34" sqref="A34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180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179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6" t="s">
        <v>133</v>
      </c>
      <c r="B13" s="176" t="s">
        <v>133</v>
      </c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2"/>
      <c r="B16" s="212"/>
      <c r="C16" s="215"/>
      <c r="D16" s="215"/>
      <c r="E16" s="215"/>
      <c r="F16" s="35"/>
      <c r="G16" s="33"/>
      <c r="H16" s="182"/>
      <c r="I16" s="35"/>
      <c r="J16" s="35"/>
      <c r="K16" s="35"/>
      <c r="L16" s="35"/>
      <c r="M16" s="33"/>
    </row>
    <row r="17" spans="1:26" s="224" customFormat="1" ht="17" customHeight="1" thickBot="1" x14ac:dyDescent="0.2">
      <c r="A17" s="212"/>
      <c r="B17" s="219" t="s">
        <v>133</v>
      </c>
      <c r="C17" s="216" t="s">
        <v>191</v>
      </c>
      <c r="D17" s="213" t="s">
        <v>182</v>
      </c>
      <c r="E17" s="108" t="s">
        <v>88</v>
      </c>
      <c r="G17" s="82" t="s">
        <v>28</v>
      </c>
      <c r="H17" s="123">
        <v>0.2</v>
      </c>
    </row>
    <row r="18" spans="1:26" ht="17" customHeight="1" x14ac:dyDescent="0.15">
      <c r="B18" s="185"/>
      <c r="C18" s="217"/>
      <c r="D18" s="172"/>
      <c r="E18" s="7"/>
      <c r="G18" s="33"/>
      <c r="H18" s="10"/>
    </row>
    <row r="19" spans="1:26" ht="17" customHeight="1" x14ac:dyDescent="0.15">
      <c r="C19" s="217" t="s">
        <v>192</v>
      </c>
      <c r="D19" s="172" t="s">
        <v>197</v>
      </c>
      <c r="E19" s="7" t="s">
        <v>88</v>
      </c>
    </row>
    <row r="20" spans="1:26" ht="17" customHeight="1" thickBot="1" x14ac:dyDescent="0.2">
      <c r="A20" s="212"/>
      <c r="B20" s="212"/>
      <c r="C20" s="218" t="s">
        <v>193</v>
      </c>
      <c r="D20" s="213" t="s">
        <v>196</v>
      </c>
      <c r="E20" s="108" t="s">
        <v>88</v>
      </c>
    </row>
    <row r="21" spans="1:26" ht="17" customHeight="1" thickBot="1" x14ac:dyDescent="0.2">
      <c r="A21" s="178"/>
      <c r="B21" s="176" t="s">
        <v>133</v>
      </c>
      <c r="C21" s="216" t="s">
        <v>194</v>
      </c>
      <c r="D21" s="214" t="s">
        <v>195</v>
      </c>
      <c r="E21" s="71" t="s">
        <v>88</v>
      </c>
    </row>
    <row r="22" spans="1:26" ht="17" customHeight="1" x14ac:dyDescent="0.15">
      <c r="C22" s="33"/>
      <c r="D22" s="33"/>
      <c r="E22" s="33"/>
      <c r="F22" s="35"/>
      <c r="G22" s="33"/>
      <c r="H22" s="182"/>
      <c r="I22" s="35"/>
      <c r="J22" s="35"/>
      <c r="K22" s="35"/>
      <c r="L22" s="35"/>
      <c r="M22" s="33"/>
    </row>
    <row r="23" spans="1:26" ht="15.75" customHeight="1" x14ac:dyDescent="0.15">
      <c r="C23" s="7" t="s">
        <v>92</v>
      </c>
      <c r="D23" s="7" t="s">
        <v>93</v>
      </c>
      <c r="E23" s="7" t="s">
        <v>88</v>
      </c>
      <c r="F23" s="31" t="s">
        <v>94</v>
      </c>
      <c r="G23" s="9" t="s">
        <v>41</v>
      </c>
      <c r="H23" s="10">
        <v>0.15</v>
      </c>
      <c r="I23" s="18">
        <v>23</v>
      </c>
      <c r="J23" s="32" t="s">
        <v>16</v>
      </c>
      <c r="K23" s="8" t="s">
        <v>17</v>
      </c>
      <c r="L23" s="8" t="s">
        <v>18</v>
      </c>
    </row>
    <row r="24" spans="1:26" ht="15.75" customHeight="1" x14ac:dyDescent="0.15">
      <c r="C24" s="33" t="s">
        <v>95</v>
      </c>
      <c r="D24" s="33" t="s">
        <v>96</v>
      </c>
      <c r="E24" s="34" t="s">
        <v>88</v>
      </c>
      <c r="F24" s="35" t="s">
        <v>97</v>
      </c>
      <c r="G24" s="36" t="s">
        <v>97</v>
      </c>
      <c r="H24" s="37" t="s">
        <v>97</v>
      </c>
      <c r="I24" s="33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C25" s="38" t="s">
        <v>98</v>
      </c>
      <c r="D25" s="38" t="s">
        <v>99</v>
      </c>
      <c r="E25" s="39" t="s">
        <v>88</v>
      </c>
      <c r="F25" s="40" t="s">
        <v>97</v>
      </c>
      <c r="G25" s="41" t="s">
        <v>97</v>
      </c>
      <c r="H25" s="42" t="s">
        <v>97</v>
      </c>
      <c r="I25" s="38" t="s">
        <v>97</v>
      </c>
      <c r="J25" s="32" t="s">
        <v>16</v>
      </c>
      <c r="K25" s="33" t="s">
        <v>97</v>
      </c>
      <c r="L25" s="33" t="s">
        <v>97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7" customHeight="1" x14ac:dyDescent="0.15">
      <c r="C26" s="33"/>
      <c r="D26" s="33"/>
      <c r="E26" s="33"/>
      <c r="F26" s="35"/>
      <c r="G26" s="33"/>
      <c r="H26" s="182"/>
      <c r="I26" s="35"/>
      <c r="J26" s="35"/>
      <c r="K26" s="35"/>
      <c r="L26" s="35"/>
      <c r="M26" s="33"/>
    </row>
    <row r="27" spans="1:26" ht="17" customHeight="1" thickBot="1" x14ac:dyDescent="0.2"/>
    <row r="28" spans="1:26" ht="17" customHeight="1" x14ac:dyDescent="0.2">
      <c r="C28" s="126" t="s">
        <v>107</v>
      </c>
      <c r="D28" s="96" t="s">
        <v>108</v>
      </c>
      <c r="E28" s="96" t="s">
        <v>88</v>
      </c>
      <c r="F28" s="97" t="s">
        <v>46</v>
      </c>
      <c r="G28" s="127" t="s">
        <v>41</v>
      </c>
      <c r="H28" s="99">
        <v>0.1</v>
      </c>
      <c r="I28" s="97">
        <v>63</v>
      </c>
      <c r="J28" s="97" t="s">
        <v>47</v>
      </c>
      <c r="K28" s="100" t="s">
        <v>17</v>
      </c>
      <c r="L28" s="101" t="s">
        <v>18</v>
      </c>
      <c r="M28" s="128"/>
    </row>
    <row r="29" spans="1:26" ht="17" customHeight="1" thickBot="1" x14ac:dyDescent="0.25">
      <c r="C29" s="129" t="s">
        <v>109</v>
      </c>
      <c r="D29" s="108" t="s">
        <v>110</v>
      </c>
      <c r="E29" s="108" t="s">
        <v>88</v>
      </c>
      <c r="F29" s="109" t="s">
        <v>46</v>
      </c>
      <c r="G29" s="130" t="s">
        <v>41</v>
      </c>
      <c r="H29" s="109" t="s">
        <v>97</v>
      </c>
      <c r="I29" s="109">
        <v>13</v>
      </c>
      <c r="J29" s="109" t="s">
        <v>47</v>
      </c>
      <c r="K29" s="112" t="s">
        <v>17</v>
      </c>
      <c r="L29" s="113" t="s">
        <v>18</v>
      </c>
      <c r="M29" s="131"/>
    </row>
    <row r="30" spans="1:26" ht="17" customHeight="1" x14ac:dyDescent="0.15">
      <c r="A30" s="185" t="s">
        <v>202</v>
      </c>
      <c r="B30" s="185" t="s">
        <v>201</v>
      </c>
    </row>
    <row r="31" spans="1:26" ht="17" customHeight="1" x14ac:dyDescent="0.15">
      <c r="D31" s="172" t="s">
        <v>178</v>
      </c>
    </row>
    <row r="32" spans="1:26" ht="17" customHeight="1" x14ac:dyDescent="0.15">
      <c r="A32" s="220">
        <f>SUM(2/9)</f>
        <v>0.22222222222222221</v>
      </c>
      <c r="B32" s="220">
        <f>SUM(6/ 9)</f>
        <v>0.66666666666666663</v>
      </c>
    </row>
    <row r="33" spans="2:4" ht="17" customHeight="1" x14ac:dyDescent="0.15">
      <c r="C33" s="172"/>
      <c r="D33" s="172"/>
    </row>
    <row r="34" spans="2:4" ht="17" customHeight="1" x14ac:dyDescent="0.15">
      <c r="B34" s="185" t="s">
        <v>199</v>
      </c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>
      <c r="C36" s="172"/>
      <c r="D36" s="172"/>
    </row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  <row r="48" spans="2:4" ht="17" customHeight="1" x14ac:dyDescent="0.15"/>
  </sheetData>
  <phoneticPr fontId="19" type="noConversion"/>
  <conditionalFormatting sqref="D2:D7 D10:D16">
    <cfRule type="endsWith" dxfId="68" priority="31" operator="endsWith" text="*">
      <formula>RIGHT((D2),LEN("*"))=("*")</formula>
    </cfRule>
  </conditionalFormatting>
  <conditionalFormatting sqref="D22:D29">
    <cfRule type="endsWith" dxfId="67" priority="14" operator="endsWith" text="*">
      <formula>RIGHT((D22),LEN("*"))=("*")</formula>
    </cfRule>
  </conditionalFormatting>
  <conditionalFormatting sqref="E1:E29">
    <cfRule type="containsText" dxfId="66" priority="19" operator="containsText" text="Elective">
      <formula>NOT(ISERROR(SEARCH(("Elective"),(E1))))</formula>
    </cfRule>
  </conditionalFormatting>
  <conditionalFormatting sqref="E2:E29">
    <cfRule type="containsText" dxfId="65" priority="12" operator="containsText" text="pathway">
      <formula>NOT(ISERROR(SEARCH(("pathway"),(E2))))</formula>
    </cfRule>
    <cfRule type="containsText" dxfId="64" priority="13" operator="containsText" text="Core">
      <formula>NOT(ISERROR(SEARCH(("Core"),(E2))))</formula>
    </cfRule>
  </conditionalFormatting>
  <conditionalFormatting sqref="F2:F16 F26:F29">
    <cfRule type="beginsWith" dxfId="63" priority="37" operator="beginsWith" text="R">
      <formula>LEFT((F2),LEN("R"))=("R")</formula>
    </cfRule>
    <cfRule type="beginsWith" dxfId="62" priority="38" operator="beginsWith" text="Python">
      <formula>LEFT((F2),LEN("Python"))=("Python")</formula>
    </cfRule>
  </conditionalFormatting>
  <conditionalFormatting sqref="F22:F25">
    <cfRule type="beginsWith" dxfId="61" priority="20" operator="beginsWith" text="R">
      <formula>LEFT((F22),LEN("R"))=("R")</formula>
    </cfRule>
    <cfRule type="beginsWith" dxfId="60" priority="21" operator="beginsWith" text="Python">
      <formula>LEFT((F22),LEN("Python"))=("Python")</formula>
    </cfRule>
  </conditionalFormatting>
  <conditionalFormatting sqref="F2:G16 F26:G29">
    <cfRule type="containsText" dxfId="59" priority="24" operator="containsText" text="Essay">
      <formula>NOT(ISERROR(SEARCH(("Essay"),(F2))))</formula>
    </cfRule>
    <cfRule type="containsText" dxfId="58" priority="25" operator="containsText" text="Project">
      <formula>NOT(ISERROR(SEARCH(("Project"),(F2))))</formula>
    </cfRule>
    <cfRule type="containsText" dxfId="57" priority="26" operator="containsText" text="Exam">
      <formula>NOT(ISERROR(SEARCH(("Exam"),(F2))))</formula>
    </cfRule>
    <cfRule type="containsText" dxfId="56" priority="27" operator="containsText" text="Programming">
      <formula>NOT(ISERROR(SEARCH(("Programming"),(F2))))</formula>
    </cfRule>
  </conditionalFormatting>
  <conditionalFormatting sqref="F4:G5 F23 L1 F28:G29">
    <cfRule type="containsText" dxfId="55" priority="23" operator="containsText" text="1 submission">
      <formula>NOT(ISERROR(SEARCH(("1 submission"),(L1))))</formula>
    </cfRule>
  </conditionalFormatting>
  <conditionalFormatting sqref="F22:G25">
    <cfRule type="containsText" dxfId="54" priority="7" operator="containsText" text="Essay">
      <formula>NOT(ISERROR(SEARCH(("Essay"),(F22))))</formula>
    </cfRule>
    <cfRule type="containsText" dxfId="53" priority="8" operator="containsText" text="Project">
      <formula>NOT(ISERROR(SEARCH(("Project"),(F22))))</formula>
    </cfRule>
    <cfRule type="containsText" dxfId="52" priority="9" operator="containsText" text="Exam">
      <formula>NOT(ISERROR(SEARCH(("Exam"),(F22))))</formula>
    </cfRule>
    <cfRule type="containsText" dxfId="51" priority="10" operator="containsText" text="Programming">
      <formula>NOT(ISERROR(SEARCH(("Programming"),(F22))))</formula>
    </cfRule>
  </conditionalFormatting>
  <conditionalFormatting sqref="F23:G23">
    <cfRule type="containsText" dxfId="50" priority="5" operator="containsText" text="Yes">
      <formula>NOT(ISERROR(SEARCH(("Yes"),(J23))))</formula>
    </cfRule>
  </conditionalFormatting>
  <conditionalFormatting sqref="G17:G18">
    <cfRule type="containsText" dxfId="49" priority="1" operator="containsText" text="Essay">
      <formula>NOT(ISERROR(SEARCH(("Essay"),(G17))))</formula>
    </cfRule>
    <cfRule type="containsText" dxfId="48" priority="2" operator="containsText" text="Project">
      <formula>NOT(ISERROR(SEARCH(("Project"),(G17))))</formula>
    </cfRule>
    <cfRule type="containsText" dxfId="47" priority="3" operator="containsText" text="Exam">
      <formula>NOT(ISERROR(SEARCH(("Exam"),(G17))))</formula>
    </cfRule>
    <cfRule type="containsText" dxfId="46" priority="4" operator="containsText" text="Programming">
      <formula>NOT(ISERROR(SEARCH(("Programming"),(G17))))</formula>
    </cfRule>
  </conditionalFormatting>
  <conditionalFormatting sqref="G23:H23">
    <cfRule type="containsText" dxfId="45" priority="306" operator="containsText" text="1 submission">
      <formula>NOT(ISERROR(SEARCH(("1 submission"),(#REF!))))</formula>
    </cfRule>
  </conditionalFormatting>
  <conditionalFormatting sqref="H23:H25">
    <cfRule type="colorScale" priority="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6:H29 H22 H2:H18">
    <cfRule type="colorScale" priority="11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2 I26:I29">
    <cfRule type="colorScale" priority="3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3:I25">
    <cfRule type="colorScale" priority="18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4" priority="32" operator="containsText" text="A">
      <formula>NOT(ISERROR(SEARCH(("A"),(J2))))</formula>
    </cfRule>
    <cfRule type="containsText" dxfId="43" priority="33" operator="containsText" text="B">
      <formula>NOT(ISERROR(SEARCH(("B"),(J2))))</formula>
    </cfRule>
    <cfRule type="containsText" dxfId="42" priority="34" operator="containsText" text="I">
      <formula>NOT(ISERROR(SEARCH(("I"),(J2))))</formula>
    </cfRule>
  </conditionalFormatting>
  <conditionalFormatting sqref="J22:J29">
    <cfRule type="containsText" dxfId="41" priority="15" operator="containsText" text="A">
      <formula>NOT(ISERROR(SEARCH(("A"),(J22))))</formula>
    </cfRule>
    <cfRule type="containsText" dxfId="40" priority="16" operator="containsText" text="B">
      <formula>NOT(ISERROR(SEARCH(("B"),(J22))))</formula>
    </cfRule>
    <cfRule type="containsText" dxfId="39" priority="17" operator="containsText" text="I">
      <formula>NOT(ISERROR(SEARCH(("I"),(J22))))</formula>
    </cfRule>
  </conditionalFormatting>
  <conditionalFormatting sqref="J1:K1 F5:G5">
    <cfRule type="containsText" dxfId="38" priority="22" operator="containsText" text="Yes">
      <formula>NOT(ISERROR(SEARCH(("Yes"),(J1))))</formula>
    </cfRule>
  </conditionalFormatting>
  <conditionalFormatting sqref="J2:K3">
    <cfRule type="containsText" dxfId="37" priority="93" operator="containsText" text="Yes">
      <formula>NOT(ISERROR(SEARCH(("Yes"),(N37))))</formula>
    </cfRule>
  </conditionalFormatting>
  <conditionalFormatting sqref="J4:K4 H4 M4 L4:L8">
    <cfRule type="containsText" dxfId="36" priority="57" operator="containsText" text="1 submission">
      <formula>NOT(ISERROR(SEARCH(("1 submission"),(N46))))</formula>
    </cfRule>
  </conditionalFormatting>
  <conditionalFormatting sqref="J4:K8">
    <cfRule type="containsText" dxfId="35" priority="274" operator="containsText" text="Yes">
      <formula>NOT(ISERROR(SEARCH(("Yes"),(N46))))</formula>
    </cfRule>
  </conditionalFormatting>
  <conditionalFormatting sqref="J7:K8">
    <cfRule type="containsText" dxfId="34" priority="276" operator="containsText" text="Yes">
      <formula>NOT(ISERROR(SEARCH(("Yes"),(N45))))</formula>
    </cfRule>
  </conditionalFormatting>
  <conditionalFormatting sqref="J9:K9">
    <cfRule type="containsText" dxfId="33" priority="56" operator="containsText" text="Yes">
      <formula>NOT(ISERROR(SEARCH(("Yes"),(N50))))</formula>
    </cfRule>
    <cfRule type="containsText" dxfId="32" priority="220" operator="containsText" text="Yes">
      <formula>NOT(ISERROR(SEARCH(("Yes"),(N46))))</formula>
    </cfRule>
  </conditionalFormatting>
  <conditionalFormatting sqref="J10:K12">
    <cfRule type="containsText" dxfId="31" priority="257" operator="containsText" text="Yes">
      <formula>NOT(ISERROR(SEARCH(("Yes"),(N39))))</formula>
    </cfRule>
  </conditionalFormatting>
  <conditionalFormatting sqref="J13:K15">
    <cfRule type="containsText" dxfId="30" priority="233" operator="containsText" text="Yes">
      <formula>NOT(ISERROR(SEARCH(("Yes"),(N44))))</formula>
    </cfRule>
  </conditionalFormatting>
  <conditionalFormatting sqref="J16:K16">
    <cfRule type="containsText" dxfId="29" priority="266" operator="containsText" text="Yes">
      <formula>NOT(ISERROR(SEARCH(("Yes"),(N46))))</formula>
    </cfRule>
  </conditionalFormatting>
  <conditionalFormatting sqref="J22:K22">
    <cfRule type="containsText" dxfId="28" priority="299" operator="containsText" text="Yes">
      <formula>NOT(ISERROR(SEARCH(("Yes"),(N47))))</formula>
    </cfRule>
  </conditionalFormatting>
  <conditionalFormatting sqref="J23:K25">
    <cfRule type="containsText" dxfId="27" priority="305" operator="containsText" text="Yes">
      <formula>NOT(ISERROR(SEARCH(("Yes"),(#REF!))))</formula>
    </cfRule>
  </conditionalFormatting>
  <conditionalFormatting sqref="J26:K26">
    <cfRule type="containsText" dxfId="26" priority="149" operator="containsText" text="Yes">
      <formula>NOT(ISERROR(SEARCH(("Yes"),(N48))))</formula>
    </cfRule>
  </conditionalFormatting>
  <conditionalFormatting sqref="J27:K27">
    <cfRule type="containsText" dxfId="25" priority="145" operator="containsText" text="Yes">
      <formula>NOT(ISERROR(SEARCH(("Yes"),(N45))))</formula>
    </cfRule>
  </conditionalFormatting>
  <conditionalFormatting sqref="J28:K29">
    <cfRule type="containsText" dxfId="24" priority="89" operator="containsText" text="Yes">
      <formula>NOT(ISERROR(SEARCH(("Yes"),(N42))))</formula>
    </cfRule>
  </conditionalFormatting>
  <conditionalFormatting sqref="J23:L23 L24:L25">
    <cfRule type="containsText" dxfId="23" priority="6" operator="containsText" text="1 submission">
      <formula>NOT(ISERROR(SEARCH(("1 submission"),(N23))))</formula>
    </cfRule>
  </conditionalFormatting>
  <conditionalFormatting sqref="L7:L8">
    <cfRule type="containsText" dxfId="22" priority="278" operator="containsText" text="1 submission">
      <formula>NOT(ISERROR(SEARCH(("1 submission"),(R45))))</formula>
    </cfRule>
  </conditionalFormatting>
  <conditionalFormatting sqref="L9">
    <cfRule type="containsText" dxfId="21" priority="222" operator="containsText" text="1 submission">
      <formula>NOT(ISERROR(SEARCH(("1 submission"),(R46))))</formula>
    </cfRule>
    <cfRule type="containsText" dxfId="20" priority="273" operator="containsText" text="1 submission">
      <formula>NOT(ISERROR(SEARCH(("1 submission"),(R50))))</formula>
    </cfRule>
  </conditionalFormatting>
  <conditionalFormatting sqref="L10:L12">
    <cfRule type="containsText" dxfId="19" priority="259" operator="containsText" text="1 submission">
      <formula>NOT(ISERROR(SEARCH(("1 submission"),(R39))))</formula>
    </cfRule>
  </conditionalFormatting>
  <conditionalFormatting sqref="L13:L15">
    <cfRule type="containsText" dxfId="18" priority="235" operator="containsText" text="1 submission">
      <formula>NOT(ISERROR(SEARCH(("1 submission"),(R44))))</formula>
    </cfRule>
  </conditionalFormatting>
  <conditionalFormatting sqref="L16">
    <cfRule type="containsText" dxfId="17" priority="268" operator="containsText" text="1 submission">
      <formula>NOT(ISERROR(SEARCH(("1 submission"),(R46))))</formula>
    </cfRule>
  </conditionalFormatting>
  <conditionalFormatting sqref="L22">
    <cfRule type="containsText" dxfId="16" priority="301" operator="containsText" text="1 submission">
      <formula>NOT(ISERROR(SEARCH(("1 submission"),(R47))))</formula>
    </cfRule>
  </conditionalFormatting>
  <conditionalFormatting sqref="L26">
    <cfRule type="containsText" dxfId="15" priority="151" operator="containsText" text="1 submission">
      <formula>NOT(ISERROR(SEARCH(("1 submission"),(R48))))</formula>
    </cfRule>
  </conditionalFormatting>
  <conditionalFormatting sqref="L27">
    <cfRule type="containsText" dxfId="14" priority="147" operator="containsText" text="1 submission">
      <formula>NOT(ISERROR(SEARCH(("1 submission"),(R45))))</formula>
    </cfRule>
  </conditionalFormatting>
  <conditionalFormatting sqref="L28:L29">
    <cfRule type="containsText" dxfId="13" priority="91" operator="containsText" text="1 submission">
      <formula>NOT(ISERROR(SEARCH(("1 submission"),(R42))))</formula>
    </cfRule>
  </conditionalFormatting>
  <conditionalFormatting sqref="M2 L2:L3">
    <cfRule type="containsText" dxfId="12" priority="94" operator="containsText" text="1 submission">
      <formula>NOT(ISERROR(SEARCH(("1 submission"),(R37))))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57"/>
  <sheetViews>
    <sheetView tabSelected="1" topLeftCell="A32" workbookViewId="0">
      <selection activeCell="E63" sqref="E63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189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190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183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2" t="s">
        <v>36</v>
      </c>
    </row>
    <row r="28" spans="1:7" ht="16" customHeight="1" x14ac:dyDescent="0.2">
      <c r="A28" s="184" t="s">
        <v>184</v>
      </c>
      <c r="B28" s="184" t="s">
        <v>28</v>
      </c>
      <c r="C28" s="192">
        <v>0.2</v>
      </c>
      <c r="D28" s="209" t="s">
        <v>55</v>
      </c>
      <c r="E28" s="221" t="s">
        <v>56</v>
      </c>
      <c r="F28" s="184" t="s">
        <v>153</v>
      </c>
    </row>
    <row r="29" spans="1:7" ht="16" customHeight="1" x14ac:dyDescent="0.2">
      <c r="B29" s="187" t="s">
        <v>16</v>
      </c>
      <c r="C29" s="191">
        <v>0.1</v>
      </c>
      <c r="D29" s="187" t="s">
        <v>111</v>
      </c>
      <c r="E29" s="210" t="s">
        <v>112</v>
      </c>
      <c r="F29" s="184" t="s">
        <v>154</v>
      </c>
      <c r="G29" s="184">
        <v>4</v>
      </c>
    </row>
    <row r="30" spans="1:7" ht="16" customHeight="1" x14ac:dyDescent="0.2">
      <c r="B30" s="231"/>
      <c r="C30" s="196"/>
      <c r="D30" s="231"/>
      <c r="E30" s="232"/>
      <c r="F30" s="231"/>
    </row>
    <row r="31" spans="1:7" ht="16" customHeight="1" x14ac:dyDescent="0.2">
      <c r="B31" s="184" t="s">
        <v>28</v>
      </c>
      <c r="C31" s="225">
        <v>0.2</v>
      </c>
      <c r="D31" s="209" t="s">
        <v>181</v>
      </c>
      <c r="E31" s="209" t="s">
        <v>182</v>
      </c>
      <c r="F31" s="184" t="s">
        <v>188</v>
      </c>
    </row>
    <row r="32" spans="1:7" ht="16" customHeight="1" x14ac:dyDescent="0.2">
      <c r="C32" s="196"/>
      <c r="E32" s="189"/>
    </row>
    <row r="33" spans="1:9" ht="16" customHeight="1" x14ac:dyDescent="0.2">
      <c r="C33" s="196"/>
      <c r="E33" s="189"/>
    </row>
    <row r="34" spans="1:9" ht="16" customHeight="1" x14ac:dyDescent="0.2">
      <c r="C34" s="196"/>
      <c r="E34" s="189"/>
    </row>
    <row r="35" spans="1:9" ht="16" customHeight="1" x14ac:dyDescent="0.2">
      <c r="B35" s="184" t="s">
        <v>160</v>
      </c>
      <c r="C35" s="186">
        <v>0.33</v>
      </c>
      <c r="D35" s="184" t="s">
        <v>74</v>
      </c>
      <c r="E35" s="189" t="s">
        <v>75</v>
      </c>
      <c r="F35" s="184" t="s">
        <v>153</v>
      </c>
    </row>
    <row r="36" spans="1:9" ht="16" customHeight="1" x14ac:dyDescent="0.2">
      <c r="B36" s="184" t="s">
        <v>160</v>
      </c>
      <c r="C36" s="186">
        <v>0.3</v>
      </c>
      <c r="D36" s="184" t="s">
        <v>77</v>
      </c>
      <c r="E36" s="189" t="s">
        <v>78</v>
      </c>
      <c r="F36" s="184" t="s">
        <v>153</v>
      </c>
    </row>
    <row r="37" spans="1:9" ht="16" customHeight="1" x14ac:dyDescent="0.2">
      <c r="H37" s="209"/>
      <c r="I37" s="184" t="s">
        <v>174</v>
      </c>
    </row>
    <row r="38" spans="1:9" ht="16" customHeight="1" x14ac:dyDescent="0.2">
      <c r="A38" s="184" t="s">
        <v>149</v>
      </c>
      <c r="B38" s="184" t="s">
        <v>160</v>
      </c>
      <c r="C38" s="186">
        <v>0.45</v>
      </c>
      <c r="D38" s="184" t="s">
        <v>79</v>
      </c>
      <c r="E38" s="189" t="s">
        <v>80</v>
      </c>
      <c r="F38" s="184" t="s">
        <v>153</v>
      </c>
      <c r="H38" s="187"/>
      <c r="I38" s="184" t="s">
        <v>175</v>
      </c>
    </row>
    <row r="39" spans="1:9" ht="16" customHeight="1" x14ac:dyDescent="0.2">
      <c r="A39" s="184" t="s">
        <v>185</v>
      </c>
      <c r="B39" s="184" t="s">
        <v>28</v>
      </c>
      <c r="C39" s="192">
        <v>0.2</v>
      </c>
      <c r="D39" s="193" t="s">
        <v>59</v>
      </c>
      <c r="E39" s="195" t="s">
        <v>60</v>
      </c>
      <c r="F39" s="184" t="s">
        <v>153</v>
      </c>
      <c r="H39" s="193"/>
      <c r="I39" s="184" t="s">
        <v>176</v>
      </c>
    </row>
    <row r="40" spans="1:9" ht="16" customHeight="1" x14ac:dyDescent="0.2">
      <c r="B40" s="184" t="s">
        <v>28</v>
      </c>
      <c r="C40" s="192">
        <v>0.2</v>
      </c>
      <c r="D40" s="193" t="s">
        <v>62</v>
      </c>
      <c r="E40" s="195" t="s">
        <v>63</v>
      </c>
      <c r="F40" s="184" t="s">
        <v>153</v>
      </c>
    </row>
    <row r="42" spans="1:9" ht="16" customHeight="1" x14ac:dyDescent="0.2">
      <c r="A42" s="184" t="s">
        <v>150</v>
      </c>
      <c r="B42" s="184" t="s">
        <v>161</v>
      </c>
      <c r="C42" s="186">
        <v>0.3</v>
      </c>
      <c r="D42" s="184" t="s">
        <v>89</v>
      </c>
      <c r="E42" s="189" t="s">
        <v>90</v>
      </c>
      <c r="F42" s="184" t="s">
        <v>154</v>
      </c>
    </row>
    <row r="43" spans="1:9" ht="16" customHeight="1" x14ac:dyDescent="0.2">
      <c r="A43" s="184" t="s">
        <v>186</v>
      </c>
      <c r="B43" s="184" t="s">
        <v>160</v>
      </c>
      <c r="C43" s="192">
        <v>0.2</v>
      </c>
      <c r="D43" s="193" t="s">
        <v>124</v>
      </c>
      <c r="E43" s="194" t="s">
        <v>125</v>
      </c>
      <c r="F43" s="184" t="s">
        <v>154</v>
      </c>
    </row>
    <row r="44" spans="1:9" ht="16" customHeight="1" x14ac:dyDescent="0.2">
      <c r="B44" s="184" t="s">
        <v>160</v>
      </c>
      <c r="C44" s="192">
        <v>0.2</v>
      </c>
      <c r="D44" s="193" t="s">
        <v>126</v>
      </c>
      <c r="E44" s="194" t="s">
        <v>127</v>
      </c>
      <c r="F44" s="184" t="s">
        <v>154</v>
      </c>
    </row>
    <row r="45" spans="1:9" ht="16" customHeight="1" x14ac:dyDescent="0.2">
      <c r="B45" s="184" t="s">
        <v>160</v>
      </c>
      <c r="C45" s="192">
        <v>0.2</v>
      </c>
      <c r="D45" s="193" t="s">
        <v>128</v>
      </c>
      <c r="E45" s="194" t="s">
        <v>129</v>
      </c>
      <c r="F45" s="184" t="s">
        <v>154</v>
      </c>
    </row>
    <row r="47" spans="1:9" ht="16" customHeight="1" x14ac:dyDescent="0.2">
      <c r="A47" s="184" t="s">
        <v>151</v>
      </c>
      <c r="B47" s="184" t="s">
        <v>160</v>
      </c>
      <c r="C47" s="186">
        <v>0.31</v>
      </c>
      <c r="D47" s="184" t="s">
        <v>118</v>
      </c>
      <c r="E47" s="190" t="s">
        <v>119</v>
      </c>
      <c r="F47" s="184" t="s">
        <v>154</v>
      </c>
    </row>
    <row r="48" spans="1:9" ht="16" customHeight="1" x14ac:dyDescent="0.2">
      <c r="A48" s="184" t="s">
        <v>187</v>
      </c>
      <c r="B48" s="184" t="s">
        <v>28</v>
      </c>
      <c r="C48" s="186">
        <v>0.25</v>
      </c>
      <c r="D48" s="184" t="s">
        <v>120</v>
      </c>
      <c r="E48" s="184" t="s">
        <v>180</v>
      </c>
      <c r="F48" s="184" t="s">
        <v>154</v>
      </c>
    </row>
    <row r="49" spans="2:7" ht="16" customHeight="1" x14ac:dyDescent="0.2">
      <c r="B49" s="184" t="s">
        <v>28</v>
      </c>
      <c r="C49" s="186">
        <v>0.25</v>
      </c>
      <c r="D49" s="184" t="s">
        <v>122</v>
      </c>
      <c r="E49" s="211" t="s">
        <v>179</v>
      </c>
      <c r="F49" s="184" t="s">
        <v>154</v>
      </c>
    </row>
    <row r="50" spans="2:7" ht="16" customHeight="1" x14ac:dyDescent="0.2">
      <c r="B50" s="184" t="s">
        <v>28</v>
      </c>
      <c r="C50" s="184" t="s">
        <v>97</v>
      </c>
      <c r="D50" s="184" t="s">
        <v>181</v>
      </c>
      <c r="E50" s="184" t="s">
        <v>182</v>
      </c>
      <c r="F50" s="184" t="s">
        <v>188</v>
      </c>
    </row>
    <row r="51" spans="2:7" ht="16" customHeight="1" x14ac:dyDescent="0.2">
      <c r="C51" s="196"/>
      <c r="E51" s="190"/>
    </row>
    <row r="52" spans="2:7" ht="16" customHeight="1" x14ac:dyDescent="0.2">
      <c r="C52" s="196"/>
      <c r="E52" s="190"/>
    </row>
    <row r="56" spans="2:7" ht="16" customHeight="1" x14ac:dyDescent="0.2">
      <c r="G56" s="184">
        <f>SUM(G3:G53)</f>
        <v>61.400000000000006</v>
      </c>
    </row>
    <row r="57" spans="2:7" ht="16" customHeight="1" x14ac:dyDescent="0.2">
      <c r="G57" s="184">
        <f>SUM(61.4/16)</f>
        <v>3.8374999999999999</v>
      </c>
    </row>
  </sheetData>
  <phoneticPr fontId="19" type="noConversion"/>
  <conditionalFormatting sqref="E3 E5:E6 E14:E16 E18:E19 E32:E36 E38:E47 E49 E23:E30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51:E52">
    <cfRule type="endsWith" dxfId="9" priority="15" operator="endsWith" text="*">
      <formula>RIGHT((E51),LEN("*"))=("*")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3">
        <v>0.22</v>
      </c>
      <c r="D17" s="209" t="s">
        <v>35</v>
      </c>
      <c r="E17" s="222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177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1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2024-09-01T03:44:54Z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