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A9346A5-5A19-F349-830F-82BBA9335068}" xr6:coauthVersionLast="47" xr6:coauthVersionMax="47" xr10:uidLastSave="{00000000-0000-0000-0000-000000000000}"/>
  <bookViews>
    <workbookView xWindow="9600" yWindow="500" windowWidth="23240" windowHeight="20500" activeTab="2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B27" i="2"/>
  <c r="G49" i="5"/>
  <c r="G48" i="5"/>
  <c r="A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<sst xmlns="http://schemas.openxmlformats.org/spreadsheetml/2006/main" count="1082" uniqueCount="202">
  <si>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</si>
  <si>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</si>
  <si>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</si>
  <si>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</si>
  <si>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</si>
  <si>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</si>
  <si>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</si>
  <si>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</si>
  <si>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</si>
  <si>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</si>
  <si>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</si>
  <si>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</si>
  <si>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</si>
  <si>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</si>
  <si>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</si>
  <si>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</si>
  <si>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</si>
  <si>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</si>
  <si>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</si>
  <si>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</si>
  <si>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</si>
  <si>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</si>
  <si>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</si>
  <si>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</si>
  <si>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</si>
  <si>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</si>
  <si>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</si>
  <si>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</si>
  <si>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</si>
  <si>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</si>
  <si>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</si>
  <si>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</si>
  <si>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</si>
  <si>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</si>
  <si>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</si>
  <si>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</si>
  <si>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</si>
  <si>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</si>
  <si>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</si>
  <si>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</si>
  <si>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</si>
  <si>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</si>
  <si>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</si>
  <si>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</si>
  <si>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</si>
  <si>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</si>
  <si>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</si>
  <si>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</si>
  <si>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</si>
  <si>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</si>
  <si>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</si>
  <si>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</si>
  <si>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</si>
  <si>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</si>
  <si>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</si>
  <si>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</si>
  <si>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</si>
  <si>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</si>
  <si>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</si>
  <si>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</si>
  <si>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</si>
  <si>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</si>
  <si>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</si>
  <si>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</si>
  <si>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</si>
  <si>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</si>
  <si>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</si>
  <si>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</si>
  <si>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</si>
  <si>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</si>
  <si>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</si>
  <si>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</si>
  <si>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</si>
  <si>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</si>
  <si>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</si>
  <si>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</si>
  <si>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</si>
  <si>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</si>
  <si>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</si>
  <si>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</si>
  <si>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</si>
  <si>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</si>
  <si>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</si>
  <si>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</si>
  <si>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</si>
  <si>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</si>
  <si>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</si>
  <si>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</si>
  <si>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</si>
  <si>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</si>
  <si>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</si>
  <si>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</si>
  <si>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</si>
  <si>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</si>
  <si>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</si>
  <si>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</si>
  <si>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</si>
  <si>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</si>
  <si>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</si>
  <si>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</si>
  <si>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</si>
  <si>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</si>
  <si>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</si>
  <si>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</si>
  <si>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</si>
  <si>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</si>
  <si>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</si>
  <si>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</si>
  <si>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</si>
  <si>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</si>
  <si>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</si>
  <si>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</si>
  <si>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</si>
  <si>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</si>
  <si>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</si>
  <si>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</si>
  <si>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</si>
  <si>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</si>
  <si>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</si>
  <si>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</si>
  <si>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</si>
  <si>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</si>
  <si>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</si>
  <si>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</si>
  <si>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</si>
  <si>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</si>
  <si>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</si>
  <si>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</si>
  <si>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</si>
  <si>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</si>
  <si>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</si>
  <si>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</si>
  <si>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</si>
  <si>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</si>
  <si>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</si>
  <si>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</si>
  <si>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</si>
  <si>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</si>
  <si>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</si>
  <si>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</si>
  <si>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</si>
  <si>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</si>
  <si>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</si>
  <si>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</si>
  <si>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</si>
  <si>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</si>
  <si>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</si>
  <si>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</si>
  <si>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</si>
  <si>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</si>
  <si>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</si>
  <si>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</si>
  <si>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</si>
  <si>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</si>
  <si>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</si>
  <si>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</si>
  <si>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</si>
  <si>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</si>
  <si>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</si>
  <si>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</si>
  <si>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</si>
  <si>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</si>
  <si>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</si>
  <si>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</si>
  <si>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</si>
  <si>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</si>
  <si>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</si>
  <si>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</si>
  <si>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</si>
  <si>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</si>
  <si>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</si>
  <si>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</si>
  <si>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</si>
  <si>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</si>
  <si>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</si>
  <si>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</si>
  <si>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</si>
  <si>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</si>
  <si>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</si>
  <si>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</si>
  <si>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</si>
  <si>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</si>
  <si>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</si>
  <si>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</si>
  <si>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</si>
  <si>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</si>
  <si>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</si>
  <si>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</si>
  <si>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</si>
  <si>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</si>
  <si>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</si>
  <si>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</si>
  <si>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</si>
  <si>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</si>
  <si>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</si>
  <si>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</si>
  <si>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</si>
  <si>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</si>
  <si>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</si>
  <si>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</si>
  <si>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</si>
  <si>
    <t>14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</si>
</sst>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31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0" fillId="0" borderId="0" xfId="0" applyFill="1"/>
  </cellXfs>
  <cellStyles count="3">
    <cellStyle name="20% - Accent3" xfId="1" builtinId="38"/>
    <cellStyle name="Normal" xfId="0" builtinId="0"/>
    <cellStyle name="Percent" xfId="2" builtinId="5"/>
  </cellStyles>
  <dxfs count="83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7" t="s">
        <v>115</v>
      </c>
      <c r="F35" s="226"/>
      <c r="G35" s="226"/>
      <c r="H35" s="226"/>
      <c r="I35" s="226"/>
      <c r="J35" s="226"/>
      <c r="K35" s="22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7" t="s">
        <v>115</v>
      </c>
      <c r="F36" s="226"/>
      <c r="G36" s="226"/>
      <c r="H36" s="226"/>
      <c r="I36" s="226"/>
      <c r="J36" s="226"/>
      <c r="K36" s="22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7" t="s">
        <v>115</v>
      </c>
      <c r="F38" s="226"/>
      <c r="G38" s="226"/>
      <c r="H38" s="226"/>
      <c r="I38" s="226"/>
      <c r="J38" s="226"/>
      <c r="K38" s="22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8" t="s">
        <v>115</v>
      </c>
      <c r="F39" s="229"/>
      <c r="G39" s="229"/>
      <c r="H39" s="229"/>
      <c r="I39" s="229"/>
      <c r="J39" s="229"/>
      <c r="K39" s="22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F644D04F-1B6A-3841-8201-21FAB77B9FC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82" priority="10" operator="endsWith" text="*">
      <formula>RIGHT((B3),LEN("*"))=("*")</formula>
    </cfRule>
  </conditionalFormatting>
  <conditionalFormatting sqref="C1:C1012">
    <cfRule type="containsText" dxfId="81" priority="15" operator="containsText" text="Elective">
      <formula>NOT(ISERROR(SEARCH(("Elective"),(C1))))</formula>
    </cfRule>
  </conditionalFormatting>
  <conditionalFormatting sqref="C3:C42">
    <cfRule type="containsText" dxfId="80" priority="8" operator="containsText" text="pathway">
      <formula>NOT(ISERROR(SEARCH(("pathway"),(C3))))</formula>
    </cfRule>
    <cfRule type="containsText" dxfId="79" priority="9" operator="containsText" text="Core">
      <formula>NOT(ISERROR(SEARCH(("Core"),(C3))))</formula>
    </cfRule>
  </conditionalFormatting>
  <conditionalFormatting sqref="D3:D42">
    <cfRule type="beginsWith" dxfId="78" priority="16" operator="beginsWith" text="R">
      <formula>LEFT((D3),LEN("R"))=("R")</formula>
    </cfRule>
    <cfRule type="beginsWith" dxfId="77" priority="17" operator="beginsWith" text="Python">
      <formula>LEFT((D3),LEN("Python"))=("Python")</formula>
    </cfRule>
  </conditionalFormatting>
  <conditionalFormatting sqref="D3:E42 G36">
    <cfRule type="containsText" dxfId="76" priority="3" operator="containsText" text="Essay">
      <formula>NOT(ISERROR(SEARCH(("Essay"),(D3))))</formula>
    </cfRule>
    <cfRule type="containsText" dxfId="75" priority="4" operator="containsText" text="Project">
      <formula>NOT(ISERROR(SEARCH(("Project"),(D3))))</formula>
    </cfRule>
    <cfRule type="containsText" dxfId="74" priority="5" operator="containsText" text="Exam">
      <formula>NOT(ISERROR(SEARCH(("Exam"),(D3))))</formula>
    </cfRule>
    <cfRule type="containsText" dxfId="73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72" priority="12" operator="containsText" text="B">
      <formula>NOT(ISERROR(SEARCH(("B"),(H3))))</formula>
    </cfRule>
    <cfRule type="containsText" dxfId="71" priority="13" operator="containsText" text="I">
      <formula>NOT(ISERROR(SEARCH(("I"),(H3))))</formula>
    </cfRule>
  </conditionalFormatting>
  <conditionalFormatting sqref="H3:H34 H40:H42 H37">
    <cfRule type="containsText" dxfId="70" priority="11" operator="containsText" text="A">
      <formula>NOT(ISERROR(SEARCH(("A"),(H3))))</formula>
    </cfRule>
  </conditionalFormatting>
  <conditionalFormatting sqref="H1:I34 D26:E26 D35 H37:I37 H40:I1012 D41:E41">
    <cfRule type="containsText" dxfId="69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8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B26" sqref="B2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190</v>
      </c>
      <c r="B23" s="173" t="s">
        <v>201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7" priority="10" operator="endsWith" text="*">
      <formula>RIGHT((D2),LEN("*"))=("*")</formula>
    </cfRule>
  </conditionalFormatting>
  <conditionalFormatting sqref="E1:E22">
    <cfRule type="containsText" dxfId="66" priority="15" operator="containsText" text="Elective">
      <formula>NOT(ISERROR(SEARCH(("Elective"),(E1))))</formula>
    </cfRule>
  </conditionalFormatting>
  <conditionalFormatting sqref="E2:E22">
    <cfRule type="containsText" dxfId="65" priority="8" operator="containsText" text="pathway">
      <formula>NOT(ISERROR(SEARCH(("pathway"),(E2))))</formula>
    </cfRule>
    <cfRule type="containsText" dxfId="64" priority="9" operator="containsText" text="Core">
      <formula>NOT(ISERROR(SEARCH(("Core"),(E2))))</formula>
    </cfRule>
  </conditionalFormatting>
  <conditionalFormatting sqref="F2:F22">
    <cfRule type="beginsWith" dxfId="63" priority="16" operator="beginsWith" text="R">
      <formula>LEFT((F2),LEN("R"))=("R")</formula>
    </cfRule>
    <cfRule type="beginsWith" dxfId="62" priority="17" operator="beginsWith" text="Python">
      <formula>LEFT((F2),LEN("Python"))=("Python")</formula>
    </cfRule>
  </conditionalFormatting>
  <conditionalFormatting sqref="F2:G22">
    <cfRule type="containsText" dxfId="61" priority="3" operator="containsText" text="Essay">
      <formula>NOT(ISERROR(SEARCH(("Essay"),(F2))))</formula>
    </cfRule>
    <cfRule type="containsText" dxfId="60" priority="4" operator="containsText" text="Project">
      <formula>NOT(ISERROR(SEARCH(("Project"),(F2))))</formula>
    </cfRule>
    <cfRule type="containsText" dxfId="59" priority="5" operator="containsText" text="Exam">
      <formula>NOT(ISERROR(SEARCH(("Exam"),(F2))))</formula>
    </cfRule>
    <cfRule type="containsText" dxfId="58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7" priority="11" operator="containsText" text="A">
      <formula>NOT(ISERROR(SEARCH(("A"),(J2))))</formula>
    </cfRule>
    <cfRule type="containsText" dxfId="56" priority="12" operator="containsText" text="B">
      <formula>NOT(ISERROR(SEARCH(("B"),(J2))))</formula>
    </cfRule>
    <cfRule type="containsText" dxfId="55" priority="13" operator="containsText" text="I">
      <formula>NOT(ISERROR(SEARCH(("I"),(J2))))</formula>
    </cfRule>
  </conditionalFormatting>
  <conditionalFormatting sqref="J1:K11">
    <cfRule type="containsText" dxfId="54" priority="1" operator="containsText" text="Yes">
      <formula>NOT(ISERROR(SEARCH(("Yes"),(N1))))</formula>
    </cfRule>
  </conditionalFormatting>
  <conditionalFormatting sqref="J12:K16">
    <cfRule type="containsText" dxfId="53" priority="166" operator="containsText" text="Yes">
      <formula>NOT(ISERROR(SEARCH(("Yes"),(N18))))</formula>
    </cfRule>
  </conditionalFormatting>
  <conditionalFormatting sqref="J15:K16 H15:H16 L12:L16 M15:M16">
    <cfRule type="containsText" dxfId="52" priority="167" operator="containsText" text="1 submission">
      <formula>NOT(ISERROR(SEARCH(("1 submission"),(N18))))</formula>
    </cfRule>
  </conditionalFormatting>
  <conditionalFormatting sqref="J17:K22">
    <cfRule type="containsText" dxfId="51" priority="162" operator="containsText" text="Yes">
      <formula>NOT(ISERROR(SEARCH(("Yes"),(N12))))</formula>
    </cfRule>
  </conditionalFormatting>
  <conditionalFormatting sqref="L1:L11 F15:G16">
    <cfRule type="containsText" dxfId="50" priority="2" operator="containsText" text="1 submission">
      <formula>NOT(ISERROR(SEARCH(("1 submission"),(L1))))</formula>
    </cfRule>
  </conditionalFormatting>
  <conditionalFormatting sqref="L17:L22">
    <cfRule type="containsText" dxfId="49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43"/>
  <sheetViews>
    <sheetView tabSelected="1" zoomScale="125" workbookViewId="0">
      <selection activeCell="D13" sqref="D13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s="230" t="s">
        <v>181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s="230" t="s">
        <v>180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8"/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6"/>
      <c r="B16" s="216"/>
      <c r="C16" s="219"/>
      <c r="D16" s="219"/>
      <c r="E16" s="219"/>
      <c r="F16" s="35"/>
      <c r="G16" s="33"/>
      <c r="H16" s="182"/>
      <c r="I16" s="35"/>
      <c r="J16" s="35"/>
      <c r="K16" s="35"/>
      <c r="L16" s="35"/>
      <c r="M16" s="33"/>
    </row>
    <row r="17" spans="1:13" ht="17" customHeight="1" thickBot="1" x14ac:dyDescent="0.2">
      <c r="A17" s="216"/>
      <c r="B17" s="223" t="s">
        <v>133</v>
      </c>
      <c r="C17" s="220" t="s">
        <v>193</v>
      </c>
      <c r="D17" s="217" t="s">
        <v>183</v>
      </c>
      <c r="E17" s="108" t="s">
        <v>88</v>
      </c>
    </row>
    <row r="18" spans="1:13" ht="17" customHeight="1" x14ac:dyDescent="0.15">
      <c r="C18" s="221" t="s">
        <v>194</v>
      </c>
      <c r="D18" s="172" t="s">
        <v>199</v>
      </c>
      <c r="E18" s="7" t="s">
        <v>88</v>
      </c>
    </row>
    <row r="19" spans="1:13" ht="17" customHeight="1" thickBot="1" x14ac:dyDescent="0.2">
      <c r="A19" s="216"/>
      <c r="B19" s="216"/>
      <c r="C19" s="222" t="s">
        <v>195</v>
      </c>
      <c r="D19" s="217" t="s">
        <v>198</v>
      </c>
      <c r="E19" s="108" t="s">
        <v>88</v>
      </c>
    </row>
    <row r="20" spans="1:13" ht="17" customHeight="1" thickBot="1" x14ac:dyDescent="0.2">
      <c r="A20" s="178"/>
      <c r="B20" s="176" t="s">
        <v>133</v>
      </c>
      <c r="C20" s="220" t="s">
        <v>196</v>
      </c>
      <c r="D20" s="218" t="s">
        <v>197</v>
      </c>
      <c r="E20" s="71" t="s">
        <v>88</v>
      </c>
    </row>
    <row r="21" spans="1:13" ht="17" customHeight="1" x14ac:dyDescent="0.15">
      <c r="C21" s="33"/>
      <c r="D21" s="33"/>
      <c r="E21" s="33"/>
      <c r="F21" s="35"/>
      <c r="G21" s="33"/>
      <c r="H21" s="182"/>
      <c r="I21" s="35"/>
      <c r="J21" s="35"/>
      <c r="K21" s="35"/>
      <c r="L21" s="35"/>
      <c r="M21" s="33"/>
    </row>
    <row r="22" spans="1:13" ht="17" customHeight="1" thickBot="1" x14ac:dyDescent="0.2"/>
    <row r="23" spans="1:13" ht="17" customHeight="1" x14ac:dyDescent="0.2">
      <c r="C23" s="126" t="s">
        <v>107</v>
      </c>
      <c r="D23" s="96" t="s">
        <v>108</v>
      </c>
      <c r="E23" s="96" t="s">
        <v>88</v>
      </c>
      <c r="F23" s="97" t="s">
        <v>46</v>
      </c>
      <c r="G23" s="127" t="s">
        <v>41</v>
      </c>
      <c r="H23" s="99">
        <v>0.1</v>
      </c>
      <c r="I23" s="97">
        <v>63</v>
      </c>
      <c r="J23" s="97" t="s">
        <v>47</v>
      </c>
      <c r="K23" s="100" t="s">
        <v>17</v>
      </c>
      <c r="L23" s="101" t="s">
        <v>18</v>
      </c>
      <c r="M23" s="128"/>
    </row>
    <row r="24" spans="1:13" ht="17" customHeight="1" thickBot="1" x14ac:dyDescent="0.25">
      <c r="C24" s="129" t="s">
        <v>109</v>
      </c>
      <c r="D24" s="108" t="s">
        <v>110</v>
      </c>
      <c r="E24" s="108" t="s">
        <v>88</v>
      </c>
      <c r="F24" s="109" t="s">
        <v>46</v>
      </c>
      <c r="G24" s="130" t="s">
        <v>41</v>
      </c>
      <c r="H24" s="109" t="s">
        <v>97</v>
      </c>
      <c r="I24" s="109">
        <v>13</v>
      </c>
      <c r="J24" s="109" t="s">
        <v>47</v>
      </c>
      <c r="K24" s="112" t="s">
        <v>17</v>
      </c>
      <c r="L24" s="113" t="s">
        <v>18</v>
      </c>
      <c r="M24" s="131"/>
    </row>
    <row r="25" spans="1:13" ht="17" customHeight="1" x14ac:dyDescent="0.15">
      <c r="A25" s="185" t="s">
        <v>174</v>
      </c>
      <c r="B25" s="185" t="s">
        <v>200</v>
      </c>
    </row>
    <row r="26" spans="1:13" ht="17" customHeight="1" x14ac:dyDescent="0.15">
      <c r="D26" s="172" t="s">
        <v>179</v>
      </c>
    </row>
    <row r="27" spans="1:13" ht="17" customHeight="1" x14ac:dyDescent="0.15">
      <c r="B27" s="224">
        <f>SUM(5/ 9)</f>
        <v>0.55555555555555558</v>
      </c>
    </row>
    <row r="28" spans="1:13" ht="17" customHeight="1" x14ac:dyDescent="0.15">
      <c r="C28" s="172"/>
      <c r="D28" s="172"/>
    </row>
    <row r="29" spans="1:13" ht="17" customHeight="1" x14ac:dyDescent="0.15">
      <c r="C29" s="172"/>
      <c r="D29" s="172"/>
    </row>
    <row r="30" spans="1:13" ht="17" customHeight="1" x14ac:dyDescent="0.15">
      <c r="C30" s="172"/>
      <c r="D30" s="172"/>
    </row>
    <row r="31" spans="1:13" ht="17" customHeight="1" x14ac:dyDescent="0.15">
      <c r="C31" s="172"/>
      <c r="D31" s="172"/>
    </row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  <row r="37" ht="17" customHeight="1" x14ac:dyDescent="0.15"/>
    <row r="38" ht="17" customHeight="1" x14ac:dyDescent="0.15"/>
    <row r="39" ht="17" customHeight="1" x14ac:dyDescent="0.15"/>
    <row r="40" ht="17" customHeight="1" x14ac:dyDescent="0.15"/>
    <row r="41" ht="17" customHeight="1" x14ac:dyDescent="0.15"/>
    <row r="42" ht="17" customHeight="1" x14ac:dyDescent="0.15"/>
    <row r="43" ht="17" customHeight="1" x14ac:dyDescent="0.15"/>
  </sheetData>
  <phoneticPr fontId="19" type="noConversion"/>
  <conditionalFormatting sqref="D2:D7 D10:D16 D21:D24">
    <cfRule type="endsWith" dxfId="48" priority="10" operator="endsWith" text="*">
      <formula>RIGHT((D2),LEN("*"))=("*")</formula>
    </cfRule>
  </conditionalFormatting>
  <conditionalFormatting sqref="E1:E24">
    <cfRule type="containsText" dxfId="47" priority="15" operator="containsText" text="Elective">
      <formula>NOT(ISERROR(SEARCH(("Elective"),(E1))))</formula>
    </cfRule>
  </conditionalFormatting>
  <conditionalFormatting sqref="E2:E24">
    <cfRule type="containsText" dxfId="46" priority="8" operator="containsText" text="pathway">
      <formula>NOT(ISERROR(SEARCH(("pathway"),(E2))))</formula>
    </cfRule>
    <cfRule type="containsText" dxfId="45" priority="9" operator="containsText" text="Core">
      <formula>NOT(ISERROR(SEARCH(("Core"),(E2))))</formula>
    </cfRule>
  </conditionalFormatting>
  <conditionalFormatting sqref="F2:F16 F21:F24">
    <cfRule type="beginsWith" dxfId="44" priority="16" operator="beginsWith" text="R">
      <formula>LEFT((F2),LEN("R"))=("R")</formula>
    </cfRule>
    <cfRule type="beginsWith" dxfId="43" priority="17" operator="beginsWith" text="Python">
      <formula>LEFT((F2),LEN("Python"))=("Python")</formula>
    </cfRule>
  </conditionalFormatting>
  <conditionalFormatting sqref="F2:G16 F21:G24">
    <cfRule type="containsText" dxfId="42" priority="3" operator="containsText" text="Essay">
      <formula>NOT(ISERROR(SEARCH(("Essay"),(F2))))</formula>
    </cfRule>
    <cfRule type="containsText" dxfId="41" priority="4" operator="containsText" text="Project">
      <formula>NOT(ISERROR(SEARCH(("Project"),(F2))))</formula>
    </cfRule>
    <cfRule type="containsText" dxfId="40" priority="5" operator="containsText" text="Exam">
      <formula>NOT(ISERROR(SEARCH(("Exam"),(F2))))</formula>
    </cfRule>
    <cfRule type="containsText" dxfId="39" priority="6" operator="containsText" text="Programming">
      <formula>NOT(ISERROR(SEARCH(("Programming"),(F2))))</formula>
    </cfRule>
  </conditionalFormatting>
  <conditionalFormatting sqref="F4:G5 L1 F23:G24">
    <cfRule type="containsText" dxfId="38" priority="2" operator="containsText" text="1 submission">
      <formula>NOT(ISERROR(SEARCH(("1 submission"),(L1))))</formula>
    </cfRule>
  </conditionalFormatting>
  <conditionalFormatting sqref="H2:H16 H21:H24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1:I2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 J21:J24">
    <cfRule type="containsText" dxfId="37" priority="11" operator="containsText" text="A">
      <formula>NOT(ISERROR(SEARCH(("A"),(J2))))</formula>
    </cfRule>
    <cfRule type="containsText" dxfId="36" priority="12" operator="containsText" text="B">
      <formula>NOT(ISERROR(SEARCH(("B"),(J2))))</formula>
    </cfRule>
    <cfRule type="containsText" dxfId="35" priority="13" operator="containsText" text="I">
      <formula>NOT(ISERROR(SEARCH(("I"),(J2))))</formula>
    </cfRule>
  </conditionalFormatting>
  <conditionalFormatting sqref="J1:K1 F5:G5">
    <cfRule type="containsText" dxfId="34" priority="1" operator="containsText" text="Yes">
      <formula>NOT(ISERROR(SEARCH(("Yes"),(J1))))</formula>
    </cfRule>
  </conditionalFormatting>
  <conditionalFormatting sqref="J2:K3">
    <cfRule type="containsText" dxfId="33" priority="72" operator="containsText" text="Yes">
      <formula>NOT(ISERROR(SEARCH(("Yes"),(N32))))</formula>
    </cfRule>
  </conditionalFormatting>
  <conditionalFormatting sqref="J4:K4 H4 M4 L4:L8">
    <cfRule type="containsText" dxfId="32" priority="36" operator="containsText" text="1 submission">
      <formula>NOT(ISERROR(SEARCH(("1 submission"),(N41))))</formula>
    </cfRule>
  </conditionalFormatting>
  <conditionalFormatting sqref="J4:K8">
    <cfRule type="containsText" dxfId="31" priority="253" operator="containsText" text="Yes">
      <formula>NOT(ISERROR(SEARCH(("Yes"),(N41))))</formula>
    </cfRule>
  </conditionalFormatting>
  <conditionalFormatting sqref="J7:K8">
    <cfRule type="containsText" dxfId="30" priority="255" operator="containsText" text="Yes">
      <formula>NOT(ISERROR(SEARCH(("Yes"),(N40))))</formula>
    </cfRule>
  </conditionalFormatting>
  <conditionalFormatting sqref="J9:K9">
    <cfRule type="containsText" dxfId="29" priority="35" operator="containsText" text="Yes">
      <formula>NOT(ISERROR(SEARCH(("Yes"),(N45))))</formula>
    </cfRule>
    <cfRule type="containsText" dxfId="28" priority="199" operator="containsText" text="Yes">
      <formula>NOT(ISERROR(SEARCH(("Yes"),(N41))))</formula>
    </cfRule>
  </conditionalFormatting>
  <conditionalFormatting sqref="J10:K12">
    <cfRule type="containsText" dxfId="27" priority="236" operator="containsText" text="Yes">
      <formula>NOT(ISERROR(SEARCH(("Yes"),(N34))))</formula>
    </cfRule>
  </conditionalFormatting>
  <conditionalFormatting sqref="J13:K15">
    <cfRule type="containsText" dxfId="26" priority="212" operator="containsText" text="Yes">
      <formula>NOT(ISERROR(SEARCH(("Yes"),(N39))))</formula>
    </cfRule>
  </conditionalFormatting>
  <conditionalFormatting sqref="J16:K16">
    <cfRule type="containsText" dxfId="25" priority="245" operator="containsText" text="Yes">
      <formula>NOT(ISERROR(SEARCH(("Yes"),(N41))))</formula>
    </cfRule>
  </conditionalFormatting>
  <conditionalFormatting sqref="J21:K21">
    <cfRule type="containsText" dxfId="24" priority="128" operator="containsText" text="Yes">
      <formula>NOT(ISERROR(SEARCH(("Yes"),(N42))))</formula>
    </cfRule>
  </conditionalFormatting>
  <conditionalFormatting sqref="J22:K22">
    <cfRule type="containsText" dxfId="23" priority="124" operator="containsText" text="Yes">
      <formula>NOT(ISERROR(SEARCH(("Yes"),(N40))))</formula>
    </cfRule>
  </conditionalFormatting>
  <conditionalFormatting sqref="J23:K24">
    <cfRule type="containsText" dxfId="22" priority="68" operator="containsText" text="Yes">
      <formula>NOT(ISERROR(SEARCH(("Yes"),(N37))))</formula>
    </cfRule>
  </conditionalFormatting>
  <conditionalFormatting sqref="L7:L8">
    <cfRule type="containsText" dxfId="21" priority="257" operator="containsText" text="1 submission">
      <formula>NOT(ISERROR(SEARCH(("1 submission"),(R40))))</formula>
    </cfRule>
  </conditionalFormatting>
  <conditionalFormatting sqref="L9">
    <cfRule type="containsText" dxfId="20" priority="201" operator="containsText" text="1 submission">
      <formula>NOT(ISERROR(SEARCH(("1 submission"),(R41))))</formula>
    </cfRule>
    <cfRule type="containsText" dxfId="19" priority="252" operator="containsText" text="1 submission">
      <formula>NOT(ISERROR(SEARCH(("1 submission"),(R45))))</formula>
    </cfRule>
  </conditionalFormatting>
  <conditionalFormatting sqref="L10:L12">
    <cfRule type="containsText" dxfId="18" priority="238" operator="containsText" text="1 submission">
      <formula>NOT(ISERROR(SEARCH(("1 submission"),(R34))))</formula>
    </cfRule>
  </conditionalFormatting>
  <conditionalFormatting sqref="L13:L15">
    <cfRule type="containsText" dxfId="17" priority="214" operator="containsText" text="1 submission">
      <formula>NOT(ISERROR(SEARCH(("1 submission"),(R39))))</formula>
    </cfRule>
  </conditionalFormatting>
  <conditionalFormatting sqref="L16">
    <cfRule type="containsText" dxfId="16" priority="247" operator="containsText" text="1 submission">
      <formula>NOT(ISERROR(SEARCH(("1 submission"),(R41))))</formula>
    </cfRule>
  </conditionalFormatting>
  <conditionalFormatting sqref="L21">
    <cfRule type="containsText" dxfId="15" priority="130" operator="containsText" text="1 submission">
      <formula>NOT(ISERROR(SEARCH(("1 submission"),(R42))))</formula>
    </cfRule>
  </conditionalFormatting>
  <conditionalFormatting sqref="L22">
    <cfRule type="containsText" dxfId="14" priority="126" operator="containsText" text="1 submission">
      <formula>NOT(ISERROR(SEARCH(("1 submission"),(R40))))</formula>
    </cfRule>
  </conditionalFormatting>
  <conditionalFormatting sqref="L23:L24">
    <cfRule type="containsText" dxfId="13" priority="70" operator="containsText" text="1 submission">
      <formula>NOT(ISERROR(SEARCH(("1 submission"),(R37))))</formula>
    </cfRule>
  </conditionalFormatting>
  <conditionalFormatting sqref="M2 L2:L3">
    <cfRule type="containsText" dxfId="12" priority="73" operator="containsText" text="1 submission">
      <formula>NOT(ISERROR(SEARCH(("1 submission"),(R32))))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opLeftCell="B18" workbookViewId="0">
      <selection activeCell="G49" sqref="G4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9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9" ht="16" customHeight="1" x14ac:dyDescent="0.2">
      <c r="A17" s="187"/>
    </row>
    <row r="18" spans="1:9" ht="16" customHeight="1" x14ac:dyDescent="0.2">
      <c r="A18" s="187" t="s">
        <v>145</v>
      </c>
      <c r="B18" s="187" t="s">
        <v>191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9" ht="16" customHeight="1" x14ac:dyDescent="0.2">
      <c r="A19" s="187"/>
      <c r="B19" s="187" t="s">
        <v>192</v>
      </c>
      <c r="C19" s="191">
        <v>0.2</v>
      </c>
      <c r="D19" s="211" t="s">
        <v>65</v>
      </c>
      <c r="E19" s="188" t="s">
        <v>66</v>
      </c>
      <c r="F19" s="184" t="s">
        <v>153</v>
      </c>
      <c r="G19" s="184">
        <v>3.7</v>
      </c>
    </row>
    <row r="22" spans="1:9" s="207" customFormat="1" ht="16" customHeight="1" x14ac:dyDescent="0.2">
      <c r="A22" s="207" t="s">
        <v>147</v>
      </c>
      <c r="C22" s="208"/>
    </row>
    <row r="23" spans="1:9" ht="16" customHeight="1" x14ac:dyDescent="0.2">
      <c r="A23" s="184" t="s">
        <v>146</v>
      </c>
      <c r="B23" s="187" t="s">
        <v>16</v>
      </c>
      <c r="C23" s="191">
        <v>0.2</v>
      </c>
      <c r="D23" s="211" t="s">
        <v>69</v>
      </c>
      <c r="E23" s="188" t="s">
        <v>70</v>
      </c>
      <c r="F23" s="184" t="s">
        <v>153</v>
      </c>
      <c r="G23" s="184">
        <v>4</v>
      </c>
    </row>
    <row r="24" spans="1:9" ht="16" customHeight="1" x14ac:dyDescent="0.2">
      <c r="A24" s="184" t="s">
        <v>184</v>
      </c>
      <c r="B24" s="187" t="s">
        <v>16</v>
      </c>
      <c r="C24" s="191">
        <v>0.1</v>
      </c>
      <c r="D24" s="211" t="s">
        <v>71</v>
      </c>
      <c r="E24" s="188" t="s">
        <v>72</v>
      </c>
      <c r="F24" s="184" t="s">
        <v>153</v>
      </c>
      <c r="G24" s="184">
        <v>4</v>
      </c>
    </row>
    <row r="25" spans="1:9" ht="16" customHeight="1" x14ac:dyDescent="0.2">
      <c r="B25" s="184" t="s">
        <v>28</v>
      </c>
      <c r="C25" s="213">
        <v>0.2</v>
      </c>
      <c r="D25" s="215" t="s">
        <v>31</v>
      </c>
      <c r="E25" s="214" t="s">
        <v>32</v>
      </c>
      <c r="F25" s="184" t="s">
        <v>153</v>
      </c>
    </row>
    <row r="26" spans="1:9" ht="16" customHeight="1" x14ac:dyDescent="0.2">
      <c r="C26" s="197"/>
      <c r="E26" s="189"/>
    </row>
    <row r="27" spans="1:9" ht="16" customHeight="1" x14ac:dyDescent="0.2">
      <c r="A27" s="184" t="s">
        <v>148</v>
      </c>
      <c r="B27" s="184" t="s">
        <v>160</v>
      </c>
      <c r="C27" s="186">
        <v>0.33</v>
      </c>
      <c r="D27" s="184" t="s">
        <v>74</v>
      </c>
      <c r="E27" s="189" t="s">
        <v>75</v>
      </c>
      <c r="F27" s="184" t="s">
        <v>153</v>
      </c>
    </row>
    <row r="28" spans="1:9" ht="16" customHeight="1" x14ac:dyDescent="0.2">
      <c r="A28" s="184" t="s">
        <v>185</v>
      </c>
      <c r="B28" s="184" t="s">
        <v>160</v>
      </c>
      <c r="C28" s="186">
        <v>0.3</v>
      </c>
      <c r="D28" s="184" t="s">
        <v>77</v>
      </c>
      <c r="E28" s="189" t="s">
        <v>78</v>
      </c>
      <c r="F28" s="184" t="s">
        <v>153</v>
      </c>
    </row>
    <row r="29" spans="1:9" ht="16" customHeight="1" x14ac:dyDescent="0.2">
      <c r="B29" s="184" t="s">
        <v>28</v>
      </c>
      <c r="C29" s="186">
        <v>0.22</v>
      </c>
      <c r="D29" s="184" t="s">
        <v>35</v>
      </c>
      <c r="E29" s="189" t="s">
        <v>36</v>
      </c>
      <c r="F29" s="184" t="s">
        <v>153</v>
      </c>
      <c r="H29" s="210"/>
      <c r="I29" s="184" t="s">
        <v>175</v>
      </c>
    </row>
    <row r="30" spans="1:9" ht="16" customHeight="1" x14ac:dyDescent="0.2">
      <c r="H30" s="187"/>
      <c r="I30" s="184" t="s">
        <v>176</v>
      </c>
    </row>
    <row r="31" spans="1:9" ht="16" customHeight="1" x14ac:dyDescent="0.2">
      <c r="A31" s="184" t="s">
        <v>149</v>
      </c>
      <c r="B31" s="184" t="s">
        <v>28</v>
      </c>
      <c r="C31" s="192">
        <v>0.2</v>
      </c>
      <c r="D31" s="193" t="s">
        <v>55</v>
      </c>
      <c r="E31" s="196" t="s">
        <v>56</v>
      </c>
      <c r="F31" s="184" t="s">
        <v>153</v>
      </c>
      <c r="H31" s="193"/>
      <c r="I31" s="184" t="s">
        <v>177</v>
      </c>
    </row>
    <row r="32" spans="1:9" ht="16" customHeight="1" x14ac:dyDescent="0.2">
      <c r="A32" s="184" t="s">
        <v>186</v>
      </c>
      <c r="B32" s="184" t="s">
        <v>160</v>
      </c>
      <c r="C32" s="186">
        <v>0.45</v>
      </c>
      <c r="D32" s="184" t="s">
        <v>79</v>
      </c>
      <c r="E32" s="189" t="s">
        <v>80</v>
      </c>
      <c r="F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F36" s="184" t="s">
        <v>154</v>
      </c>
    </row>
    <row r="37" spans="1:7" ht="16" customHeight="1" x14ac:dyDescent="0.2">
      <c r="A37" s="184" t="s">
        <v>187</v>
      </c>
      <c r="B37" s="184" t="s">
        <v>160</v>
      </c>
      <c r="C37" s="192">
        <v>0.2</v>
      </c>
      <c r="D37" s="193" t="s">
        <v>124</v>
      </c>
      <c r="E37" s="194" t="s">
        <v>125</v>
      </c>
      <c r="F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F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F39" s="184" t="s">
        <v>154</v>
      </c>
    </row>
    <row r="41" spans="1:7" ht="16" customHeight="1" x14ac:dyDescent="0.2">
      <c r="A41" s="184" t="s">
        <v>151</v>
      </c>
      <c r="B41" s="184" t="s">
        <v>160</v>
      </c>
      <c r="C41" s="186">
        <v>0.31</v>
      </c>
      <c r="D41" s="184" t="s">
        <v>118</v>
      </c>
      <c r="E41" s="190" t="s">
        <v>119</v>
      </c>
      <c r="F41" s="184" t="s">
        <v>154</v>
      </c>
    </row>
    <row r="42" spans="1:7" ht="16" customHeight="1" x14ac:dyDescent="0.2">
      <c r="A42" s="184" t="s">
        <v>188</v>
      </c>
      <c r="B42" s="184" t="s">
        <v>28</v>
      </c>
      <c r="C42" s="186">
        <v>0.25</v>
      </c>
      <c r="D42" s="184" t="s">
        <v>120</v>
      </c>
      <c r="E42" s="184" t="s">
        <v>181</v>
      </c>
      <c r="F42" s="184" t="s">
        <v>154</v>
      </c>
    </row>
    <row r="43" spans="1:7" ht="16" customHeight="1" x14ac:dyDescent="0.2">
      <c r="B43" s="184" t="s">
        <v>28</v>
      </c>
      <c r="C43" s="186">
        <v>0.25</v>
      </c>
      <c r="D43" s="184" t="s">
        <v>122</v>
      </c>
      <c r="E43" s="212" t="s">
        <v>180</v>
      </c>
      <c r="F43" s="184" t="s">
        <v>154</v>
      </c>
    </row>
    <row r="44" spans="1:7" ht="16" customHeight="1" x14ac:dyDescent="0.2">
      <c r="B44" s="184" t="s">
        <v>28</v>
      </c>
      <c r="C44" s="192">
        <v>0.1</v>
      </c>
      <c r="D44" s="193" t="s">
        <v>111</v>
      </c>
      <c r="E44" s="194" t="s">
        <v>112</v>
      </c>
      <c r="F44" s="184" t="s">
        <v>154</v>
      </c>
    </row>
    <row r="45" spans="1:7" ht="16" customHeight="1" x14ac:dyDescent="0.2">
      <c r="B45" s="184" t="s">
        <v>28</v>
      </c>
      <c r="C45" s="184" t="s">
        <v>97</v>
      </c>
      <c r="D45" s="184" t="s">
        <v>182</v>
      </c>
      <c r="E45" s="184" t="s">
        <v>183</v>
      </c>
      <c r="F45" s="184" t="s">
        <v>189</v>
      </c>
    </row>
    <row r="46" spans="1:7" ht="16" customHeight="1" x14ac:dyDescent="0.2">
      <c r="C46" s="197"/>
      <c r="E46" s="190"/>
    </row>
    <row r="47" spans="1:7" ht="16" customHeight="1" x14ac:dyDescent="0.2">
      <c r="C47" s="197"/>
      <c r="E47" s="190"/>
    </row>
    <row r="48" spans="1:7" ht="16" customHeight="1" x14ac:dyDescent="0.2">
      <c r="G48" s="184">
        <f>SUM(G3:G45)</f>
        <v>54.400000000000006</v>
      </c>
    </row>
    <row r="49" spans="7:7" ht="16" customHeight="1" x14ac:dyDescent="0.2">
      <c r="G49" s="184">
        <f>SUM(54.4/14)</f>
        <v>3.8857142857142857</v>
      </c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8" customFormat="1" ht="16" customHeight="1" x14ac:dyDescent="0.2">
      <c r="A1" s="198" t="s">
        <v>141</v>
      </c>
      <c r="B1" s="198" t="s">
        <v>158</v>
      </c>
      <c r="C1" s="199" t="s">
        <v>163</v>
      </c>
      <c r="D1" s="198" t="s">
        <v>164</v>
      </c>
      <c r="E1" s="198" t="s">
        <v>165</v>
      </c>
      <c r="G1" s="198" t="s">
        <v>159</v>
      </c>
      <c r="H1" s="198" t="s">
        <v>136</v>
      </c>
      <c r="J1" s="198" t="s">
        <v>167</v>
      </c>
      <c r="K1" s="198" t="s">
        <v>168</v>
      </c>
      <c r="L1" s="199" t="s">
        <v>169</v>
      </c>
      <c r="M1" s="198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4" t="s">
        <v>28</v>
      </c>
      <c r="C14" s="192">
        <v>0.2</v>
      </c>
      <c r="D14" s="193" t="s">
        <v>31</v>
      </c>
      <c r="E14" s="195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7"/>
      <c r="E15" s="189"/>
      <c r="K15" s="197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186">
        <v>0.22</v>
      </c>
      <c r="D17" s="184" t="s">
        <v>35</v>
      </c>
      <c r="E17" s="189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1" customFormat="1" ht="16" customHeight="1" x14ac:dyDescent="0.2">
      <c r="A22" s="200" t="s">
        <v>147</v>
      </c>
      <c r="C22" s="202"/>
    </row>
    <row r="23" spans="1:7" ht="16" customHeight="1" x14ac:dyDescent="0.2">
      <c r="A23" s="198"/>
      <c r="C23" s="197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1" t="s">
        <v>65</v>
      </c>
      <c r="E28" s="188" t="s">
        <v>66</v>
      </c>
      <c r="F28" s="184" t="s">
        <v>178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1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1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193" t="s">
        <v>55</v>
      </c>
      <c r="E32" s="196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9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3" customFormat="1" x14ac:dyDescent="0.15">
      <c r="A1" s="205" t="s">
        <v>164</v>
      </c>
      <c r="B1" s="206" t="s">
        <v>172</v>
      </c>
    </row>
    <row r="2" spans="1:2" s="203" customFormat="1" ht="108" customHeight="1" x14ac:dyDescent="0.15">
      <c r="A2" s="173">
        <v>5303</v>
      </c>
      <c r="B2" s="204" t="s">
        <v>173</v>
      </c>
    </row>
    <row r="3" spans="1:2" ht="28" x14ac:dyDescent="0.15">
      <c r="A3" s="173">
        <v>5304</v>
      </c>
      <c r="B3" s="204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2024-08-20T01:39:22Z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