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Comm\Employee Manag_Relations\PM 2016\"/>
    </mc:Choice>
  </mc:AlternateContent>
  <bookViews>
    <workbookView xWindow="0" yWindow="0" windowWidth="21600" windowHeight="9045"/>
  </bookViews>
  <sheets>
    <sheet name="Performance Rating Calculato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9" i="1" l="1"/>
  <c r="I29" i="1"/>
  <c r="P28" i="1"/>
  <c r="I28" i="1"/>
  <c r="S28" i="1" s="1"/>
  <c r="T28" i="1" s="1"/>
  <c r="P27" i="1"/>
  <c r="I27" i="1"/>
  <c r="P26" i="1"/>
  <c r="S26" i="1" s="1"/>
  <c r="T26" i="1" s="1"/>
  <c r="I26" i="1"/>
  <c r="P25" i="1"/>
  <c r="I25" i="1"/>
  <c r="P24" i="1"/>
  <c r="I24" i="1"/>
  <c r="S24" i="1" s="1"/>
  <c r="T24" i="1" s="1"/>
  <c r="P23" i="1"/>
  <c r="I23" i="1"/>
  <c r="P22" i="1"/>
  <c r="I22" i="1"/>
  <c r="P21" i="1"/>
  <c r="I21" i="1"/>
  <c r="P20" i="1"/>
  <c r="I20" i="1"/>
  <c r="S20" i="1" s="1"/>
  <c r="T20" i="1" s="1"/>
  <c r="P19" i="1"/>
  <c r="I19" i="1"/>
  <c r="P18" i="1"/>
  <c r="I18" i="1"/>
  <c r="P17" i="1"/>
  <c r="I17" i="1"/>
  <c r="P16" i="1"/>
  <c r="I16" i="1"/>
  <c r="S16" i="1" s="1"/>
  <c r="T16" i="1" s="1"/>
  <c r="P15" i="1"/>
  <c r="I15" i="1"/>
  <c r="P14" i="1"/>
  <c r="I14" i="1"/>
  <c r="P13" i="1"/>
  <c r="I13" i="1"/>
  <c r="P12" i="1"/>
  <c r="I12" i="1"/>
  <c r="S12" i="1" s="1"/>
  <c r="T12" i="1" s="1"/>
  <c r="P11" i="1"/>
  <c r="I11" i="1"/>
  <c r="P10" i="1"/>
  <c r="S10" i="1" s="1"/>
  <c r="T10" i="1" s="1"/>
  <c r="I10" i="1"/>
  <c r="P9" i="1"/>
  <c r="I9" i="1"/>
  <c r="P8" i="1"/>
  <c r="I8" i="1"/>
  <c r="P7" i="1"/>
  <c r="I7" i="1"/>
  <c r="P6" i="1"/>
  <c r="I6" i="1"/>
  <c r="S22" i="1" l="1"/>
  <c r="T22" i="1" s="1"/>
  <c r="S14" i="1"/>
  <c r="T14" i="1" s="1"/>
  <c r="S18" i="1"/>
  <c r="T18" i="1" s="1"/>
  <c r="S8" i="1"/>
  <c r="T8" i="1" s="1"/>
  <c r="S6" i="1"/>
  <c r="T6" i="1" s="1"/>
</calcChain>
</file>

<file path=xl/sharedStrings.xml><?xml version="1.0" encoding="utf-8"?>
<sst xmlns="http://schemas.openxmlformats.org/spreadsheetml/2006/main" count="58" uniqueCount="23">
  <si>
    <t>EMPLOYEE</t>
  </si>
  <si>
    <t>INSTITUTIONAL GOALS</t>
  </si>
  <si>
    <t>Score</t>
  </si>
  <si>
    <t>INDIVIDUAL GOALS</t>
  </si>
  <si>
    <t>Disc.Action?
(Y/N)</t>
  </si>
  <si>
    <t>FINAL OVERALL
RATING</t>
  </si>
  <si>
    <t>1-Exp</t>
  </si>
  <si>
    <t>2-Acc</t>
  </si>
  <si>
    <t>3-Cust</t>
  </si>
  <si>
    <t>4-Team</t>
  </si>
  <si>
    <t>5-Comp</t>
  </si>
  <si>
    <t>6-Sup</t>
  </si>
  <si>
    <t>Goal 1</t>
  </si>
  <si>
    <t>Goal 2</t>
  </si>
  <si>
    <t>Goal 3</t>
  </si>
  <si>
    <t>Goal 4</t>
  </si>
  <si>
    <t>Goal 5</t>
  </si>
  <si>
    <t>Rating</t>
  </si>
  <si>
    <t>N</t>
  </si>
  <si>
    <t>Wt %</t>
  </si>
  <si>
    <t>INSTRUCTIONS:</t>
  </si>
  <si>
    <t>In each row, enter the employee's name, the rating of each goal, the weight of each goal, and whether or not the employee received a disciplinary action during the performance cycle.</t>
  </si>
  <si>
    <r>
      <t xml:space="preserve">Leave unused goals and weights blank.  
For "Exceeding Expectations," enter a score of 3. For "Meeting Expectations," enter 2. For "Not Meeting Expectations," enter 1.
The total percentage for institutional goals must equal 50%, and the total percentage for individual goals must equal 50%.
If the employee receives any rating of "Not Meeting Expectations" (1), then the overall rating cannot be greater than "Meeting Expectations."
If the employee received a disciplinary action during the performance cycle that is still active (Y), then the overall rating cannot be greater than "Meeting Expectations."
</t>
    </r>
    <r>
      <rPr>
        <b/>
        <u/>
        <sz val="11"/>
        <color theme="1"/>
        <rFont val="Calibri"/>
        <family val="2"/>
        <scheme val="minor"/>
      </rPr>
      <t>Overall Ratings</t>
    </r>
    <r>
      <rPr>
        <b/>
        <sz val="11"/>
        <color theme="1"/>
        <rFont val="Calibri"/>
        <family val="2"/>
        <scheme val="minor"/>
      </rPr>
      <t>: Exceeding Expectations = 2.70-3.00. Meeting Expectations = 1.70-2.69. Not Meeting Expectations = 1.00-1.69.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</si>
</sst>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theme="4" tint="0.59996337778862885"/>
      </right>
      <top style="thin">
        <color indexed="64"/>
      </top>
      <bottom/>
      <diagonal/>
    </border>
    <border>
      <left style="hair">
        <color theme="4" tint="0.59996337778862885"/>
      </left>
      <right style="hair">
        <color theme="4" tint="0.59996337778862885"/>
      </right>
      <top style="thin">
        <color indexed="64"/>
      </top>
      <bottom/>
      <diagonal/>
    </border>
    <border>
      <left style="hair">
        <color theme="4" tint="0.59996337778862885"/>
      </left>
      <right style="thin">
        <color indexed="64"/>
      </right>
      <top style="thin">
        <color indexed="64"/>
      </top>
      <bottom/>
      <diagonal/>
    </border>
    <border>
      <left/>
      <right style="hair">
        <color theme="4" tint="0.59996337778862885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hair">
        <color theme="4" tint="0.59996337778862885"/>
      </right>
      <top/>
      <bottom style="thin">
        <color indexed="64"/>
      </bottom>
      <diagonal/>
    </border>
    <border>
      <left style="hair">
        <color theme="4" tint="0.59996337778862885"/>
      </left>
      <right style="hair">
        <color theme="4" tint="0.59996337778862885"/>
      </right>
      <top/>
      <bottom style="thin">
        <color indexed="64"/>
      </bottom>
      <diagonal/>
    </border>
    <border>
      <left style="hair">
        <color theme="4" tint="0.59996337778862885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theme="0"/>
      </right>
      <top/>
      <bottom style="thin">
        <color indexed="64"/>
      </bottom>
      <diagonal/>
    </border>
    <border>
      <left/>
      <right style="hair">
        <color theme="4" tint="0.59996337778862885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4" fillId="4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/>
    </xf>
    <xf numFmtId="0" fontId="7" fillId="5" borderId="16" xfId="0" applyFont="1" applyFill="1" applyBorder="1" applyAlignment="1" applyProtection="1">
      <alignment horizontal="center"/>
      <protection locked="0"/>
    </xf>
    <xf numFmtId="0" fontId="7" fillId="5" borderId="17" xfId="0" applyFont="1" applyFill="1" applyBorder="1" applyAlignment="1" applyProtection="1">
      <alignment horizontal="center"/>
      <protection locked="0"/>
    </xf>
    <xf numFmtId="0" fontId="7" fillId="5" borderId="18" xfId="0" applyFont="1" applyFill="1" applyBorder="1" applyAlignment="1" applyProtection="1">
      <alignment horizontal="center"/>
      <protection locked="0"/>
    </xf>
    <xf numFmtId="2" fontId="8" fillId="2" borderId="1" xfId="0" applyNumberFormat="1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7" fillId="5" borderId="19" xfId="0" applyFont="1" applyFill="1" applyBorder="1" applyAlignment="1" applyProtection="1">
      <alignment horizontal="center"/>
      <protection locked="0"/>
    </xf>
    <xf numFmtId="2" fontId="8" fillId="2" borderId="4" xfId="0" applyNumberFormat="1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0" fillId="0" borderId="0" xfId="0" applyFill="1"/>
    <xf numFmtId="0" fontId="6" fillId="4" borderId="22" xfId="0" applyFont="1" applyFill="1" applyBorder="1" applyAlignment="1">
      <alignment horizontal="center"/>
    </xf>
    <xf numFmtId="9" fontId="0" fillId="0" borderId="23" xfId="1" applyFont="1" applyFill="1" applyBorder="1" applyAlignment="1" applyProtection="1">
      <alignment horizontal="center"/>
      <protection locked="0"/>
    </xf>
    <xf numFmtId="9" fontId="0" fillId="0" borderId="24" xfId="1" applyFont="1" applyFill="1" applyBorder="1" applyAlignment="1" applyProtection="1">
      <alignment horizontal="center"/>
      <protection locked="0"/>
    </xf>
    <xf numFmtId="9" fontId="0" fillId="0" borderId="25" xfId="1" applyFont="1" applyFill="1" applyBorder="1" applyAlignment="1" applyProtection="1">
      <alignment horizontal="center"/>
      <protection locked="0"/>
    </xf>
    <xf numFmtId="9" fontId="2" fillId="6" borderId="7" xfId="0" applyNumberFormat="1" applyFont="1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9" fontId="0" fillId="0" borderId="27" xfId="1" applyFont="1" applyFill="1" applyBorder="1" applyAlignment="1" applyProtection="1">
      <alignment horizontal="center"/>
      <protection locked="0"/>
    </xf>
    <xf numFmtId="9" fontId="2" fillId="6" borderId="12" xfId="0" applyNumberFormat="1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6" fillId="4" borderId="30" xfId="0" applyFont="1" applyFill="1" applyBorder="1" applyAlignment="1">
      <alignment horizontal="center"/>
    </xf>
    <xf numFmtId="0" fontId="11" fillId="5" borderId="16" xfId="0" applyFont="1" applyFill="1" applyBorder="1" applyAlignment="1" applyProtection="1">
      <alignment horizontal="center"/>
      <protection locked="0"/>
    </xf>
    <xf numFmtId="0" fontId="11" fillId="5" borderId="17" xfId="0" applyFont="1" applyFill="1" applyBorder="1" applyAlignment="1" applyProtection="1">
      <alignment horizontal="center"/>
      <protection locked="0"/>
    </xf>
    <xf numFmtId="0" fontId="11" fillId="5" borderId="18" xfId="0" applyFont="1" applyFill="1" applyBorder="1" applyAlignment="1" applyProtection="1">
      <alignment horizontal="center"/>
      <protection locked="0"/>
    </xf>
    <xf numFmtId="0" fontId="0" fillId="4" borderId="5" xfId="0" applyFill="1" applyBorder="1" applyAlignment="1">
      <alignment horizontal="center"/>
    </xf>
    <xf numFmtId="0" fontId="11" fillId="5" borderId="19" xfId="0" applyFont="1" applyFill="1" applyBorder="1" applyAlignment="1" applyProtection="1">
      <alignment horizontal="center"/>
      <protection locked="0"/>
    </xf>
    <xf numFmtId="0" fontId="0" fillId="4" borderId="4" xfId="0" applyFill="1" applyBorder="1" applyAlignment="1">
      <alignment horizontal="center"/>
    </xf>
    <xf numFmtId="9" fontId="0" fillId="0" borderId="23" xfId="1" applyFont="1" applyBorder="1" applyAlignment="1" applyProtection="1">
      <alignment horizontal="center"/>
      <protection locked="0"/>
    </xf>
    <xf numFmtId="9" fontId="0" fillId="0" borderId="24" xfId="1" applyFont="1" applyBorder="1" applyAlignment="1" applyProtection="1">
      <alignment horizontal="center"/>
      <protection locked="0"/>
    </xf>
    <xf numFmtId="9" fontId="0" fillId="0" borderId="25" xfId="1" applyFont="1" applyBorder="1" applyAlignment="1" applyProtection="1">
      <alignment horizontal="center"/>
      <protection locked="0"/>
    </xf>
    <xf numFmtId="9" fontId="0" fillId="0" borderId="27" xfId="1" applyFont="1" applyBorder="1" applyAlignment="1" applyProtection="1">
      <alignment horizontal="center"/>
      <protection locked="0"/>
    </xf>
    <xf numFmtId="0" fontId="6" fillId="4" borderId="1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14" fillId="0" borderId="0" xfId="0" applyFont="1"/>
    <xf numFmtId="0" fontId="2" fillId="0" borderId="0" xfId="0" applyFont="1" applyAlignment="1">
      <alignment vertical="top"/>
    </xf>
    <xf numFmtId="0" fontId="13" fillId="3" borderId="4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2" fillId="0" borderId="12" xfId="0" applyFont="1" applyFill="1" applyBorder="1" applyAlignment="1" applyProtection="1">
      <alignment horizontal="left" vertical="center"/>
      <protection locked="0"/>
    </xf>
    <xf numFmtId="0" fontId="10" fillId="6" borderId="4" xfId="0" applyFont="1" applyFill="1" applyBorder="1" applyAlignment="1" applyProtection="1">
      <alignment horizontal="center" vertical="center"/>
      <protection locked="0"/>
    </xf>
    <xf numFmtId="0" fontId="10" fillId="6" borderId="12" xfId="0" applyFont="1" applyFill="1" applyBorder="1" applyAlignment="1" applyProtection="1">
      <alignment horizontal="center" vertical="center"/>
      <protection locked="0"/>
    </xf>
    <xf numFmtId="2" fontId="11" fillId="0" borderId="20" xfId="0" applyNumberFormat="1" applyFont="1" applyFill="1" applyBorder="1" applyAlignment="1">
      <alignment horizontal="center" vertical="center"/>
    </xf>
    <xf numFmtId="2" fontId="11" fillId="0" borderId="28" xfId="0" applyNumberFormat="1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left" vertical="center"/>
    </xf>
    <xf numFmtId="0" fontId="11" fillId="0" borderId="29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</cellXfs>
  <cellStyles count="2">
    <cellStyle name="Normal" xfId="0" builtinId="0"/>
    <cellStyle name="Percent" xfId="1" builtinId="5"/>
  </cellStyles>
  <dxfs count="12">
    <dxf>
      <fill>
        <patternFill>
          <bgColor theme="9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8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8" tint="-0.499984740745262"/>
      </font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showGridLines="0" tabSelected="1" workbookViewId="0">
      <selection activeCell="A28" sqref="A28:A29"/>
    </sheetView>
  </sheetViews>
  <sheetFormatPr defaultRowHeight="15" x14ac:dyDescent="0.25"/>
  <cols>
    <col min="1" max="1" width="21.28515625" customWidth="1"/>
    <col min="2" max="2" width="7.7109375" style="40" customWidth="1"/>
    <col min="3" max="8" width="8.7109375" style="40" customWidth="1"/>
    <col min="9" max="9" width="7.7109375" style="40" customWidth="1"/>
    <col min="10" max="10" width="3.140625" style="40" customWidth="1"/>
    <col min="11" max="15" width="8.7109375" style="40" customWidth="1"/>
    <col min="16" max="16" width="7.7109375" style="40" customWidth="1"/>
    <col min="17" max="17" width="3.5703125" style="40" customWidth="1"/>
    <col min="18" max="18" width="12.85546875" style="40" bestFit="1" customWidth="1"/>
    <col min="19" max="19" width="7.7109375" style="40" customWidth="1"/>
    <col min="20" max="20" width="16.7109375" customWidth="1"/>
  </cols>
  <sheetData>
    <row r="1" spans="1:20" s="43" customFormat="1" ht="18.75" x14ac:dyDescent="0.25">
      <c r="A1" s="42" t="s">
        <v>20</v>
      </c>
      <c r="B1" s="68" t="s">
        <v>21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</row>
    <row r="2" spans="1:20" s="44" customFormat="1" ht="96.75" customHeight="1" x14ac:dyDescent="0.25">
      <c r="A2" s="46"/>
      <c r="B2" s="69" t="s">
        <v>22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20" x14ac:dyDescent="0.25">
      <c r="B3" s="41"/>
    </row>
    <row r="4" spans="1:20" s="3" customFormat="1" ht="21" customHeight="1" x14ac:dyDescent="0.25">
      <c r="A4" s="61" t="s">
        <v>0</v>
      </c>
      <c r="B4" s="63"/>
      <c r="C4" s="65" t="s">
        <v>1</v>
      </c>
      <c r="D4" s="65"/>
      <c r="E4" s="65"/>
      <c r="F4" s="65"/>
      <c r="G4" s="65"/>
      <c r="H4" s="65"/>
      <c r="I4" s="66" t="s">
        <v>2</v>
      </c>
      <c r="J4" s="1"/>
      <c r="K4" s="65" t="s">
        <v>3</v>
      </c>
      <c r="L4" s="65"/>
      <c r="M4" s="65"/>
      <c r="N4" s="65"/>
      <c r="O4" s="65"/>
      <c r="P4" s="66" t="s">
        <v>2</v>
      </c>
      <c r="Q4" s="2"/>
      <c r="R4" s="47" t="s">
        <v>4</v>
      </c>
      <c r="S4" s="49" t="s">
        <v>5</v>
      </c>
      <c r="T4" s="50"/>
    </row>
    <row r="5" spans="1:20" s="3" customFormat="1" ht="21" customHeight="1" x14ac:dyDescent="0.25">
      <c r="A5" s="62"/>
      <c r="B5" s="64"/>
      <c r="C5" s="4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6" t="s">
        <v>11</v>
      </c>
      <c r="I5" s="67"/>
      <c r="J5" s="4"/>
      <c r="K5" s="7" t="s">
        <v>12</v>
      </c>
      <c r="L5" s="8" t="s">
        <v>13</v>
      </c>
      <c r="M5" s="5" t="s">
        <v>14</v>
      </c>
      <c r="N5" s="5" t="s">
        <v>15</v>
      </c>
      <c r="O5" s="6" t="s">
        <v>16</v>
      </c>
      <c r="P5" s="67"/>
      <c r="Q5" s="2"/>
      <c r="R5" s="48"/>
      <c r="S5" s="51"/>
      <c r="T5" s="52"/>
    </row>
    <row r="6" spans="1:20" s="18" customFormat="1" ht="18.75" x14ac:dyDescent="0.3">
      <c r="A6" s="53" t="s">
        <v>0</v>
      </c>
      <c r="B6" s="9" t="s">
        <v>17</v>
      </c>
      <c r="C6" s="10">
        <v>3</v>
      </c>
      <c r="D6" s="11">
        <v>3</v>
      </c>
      <c r="E6" s="11">
        <v>3</v>
      </c>
      <c r="F6" s="11">
        <v>3</v>
      </c>
      <c r="G6" s="11">
        <v>3</v>
      </c>
      <c r="H6" s="12"/>
      <c r="I6" s="13">
        <f>C6*C7+D6*D7+E6*E7+F6*F7+G6*G7+H6*H7</f>
        <v>1.5000000000000002</v>
      </c>
      <c r="J6" s="14"/>
      <c r="K6" s="15">
        <v>3</v>
      </c>
      <c r="L6" s="11">
        <v>3</v>
      </c>
      <c r="M6" s="11">
        <v>3</v>
      </c>
      <c r="N6" s="11">
        <v>3</v>
      </c>
      <c r="O6" s="12">
        <v>3</v>
      </c>
      <c r="P6" s="16">
        <f>K6*K7+L6*L7+M6*M7+N6*N7+O6*O7</f>
        <v>1.5000000000000002</v>
      </c>
      <c r="Q6" s="17"/>
      <c r="R6" s="55" t="s">
        <v>18</v>
      </c>
      <c r="S6" s="57">
        <f>I6+P6</f>
        <v>3.0000000000000004</v>
      </c>
      <c r="T6" s="59" t="str">
        <f>IF((S6&lt;1.7),"Not Meeting",IF((S6&lt;2.7),"Meeting",IF((R6="Y"),"Meeting",IF(OR(C6=1,D6=1,E6=1,F6=1,G6=1,H6=1,K6=1,L6=1,M6=1,N6=1,O6=1),"Meeting",IF((S6&lt;3.0001),"Exceeding","Error")))))</f>
        <v>Exceeding</v>
      </c>
    </row>
    <row r="7" spans="1:20" s="18" customFormat="1" ht="18.75" customHeight="1" x14ac:dyDescent="0.25">
      <c r="A7" s="54"/>
      <c r="B7" s="19" t="s">
        <v>19</v>
      </c>
      <c r="C7" s="20">
        <v>0.1</v>
      </c>
      <c r="D7" s="21">
        <v>0.1</v>
      </c>
      <c r="E7" s="21">
        <v>0.1</v>
      </c>
      <c r="F7" s="21">
        <v>0.1</v>
      </c>
      <c r="G7" s="21">
        <v>0.1</v>
      </c>
      <c r="H7" s="22"/>
      <c r="I7" s="23">
        <f>SUM(C7:H7)</f>
        <v>0.5</v>
      </c>
      <c r="J7" s="24"/>
      <c r="K7" s="25">
        <v>0.1</v>
      </c>
      <c r="L7" s="21">
        <v>0.1</v>
      </c>
      <c r="M7" s="21">
        <v>0.1</v>
      </c>
      <c r="N7" s="21">
        <v>0.1</v>
      </c>
      <c r="O7" s="22">
        <v>0.1</v>
      </c>
      <c r="P7" s="26">
        <f>SUM(K7:O7)</f>
        <v>0.5</v>
      </c>
      <c r="Q7" s="27"/>
      <c r="R7" s="56"/>
      <c r="S7" s="58"/>
      <c r="T7" s="60"/>
    </row>
    <row r="8" spans="1:20" s="18" customFormat="1" ht="18.75" x14ac:dyDescent="0.3">
      <c r="A8" s="53" t="s">
        <v>0</v>
      </c>
      <c r="B8" s="28" t="s">
        <v>17</v>
      </c>
      <c r="C8" s="29"/>
      <c r="D8" s="30"/>
      <c r="E8" s="30"/>
      <c r="F8" s="30"/>
      <c r="G8" s="30"/>
      <c r="H8" s="31"/>
      <c r="I8" s="13">
        <f>C8*C9+D8*D9+E8*E9+F8*F9+G8*G9+H8*H9</f>
        <v>0</v>
      </c>
      <c r="J8" s="32"/>
      <c r="K8" s="33"/>
      <c r="L8" s="30"/>
      <c r="M8" s="30"/>
      <c r="N8" s="30"/>
      <c r="O8" s="31"/>
      <c r="P8" s="16">
        <f>K8*K9+L8*L9+M8*M9+N8*N9+O8*O9</f>
        <v>0</v>
      </c>
      <c r="Q8" s="34"/>
      <c r="R8" s="55"/>
      <c r="S8" s="57">
        <f>I8+P8</f>
        <v>0</v>
      </c>
      <c r="T8" s="59" t="str">
        <f t="shared" ref="T8" si="0">IF((S8&lt;1.7),"Not Meeting",IF((S8&lt;2.7),"Meeting",IF((R8="Y"),"Meeting",IF(OR(C8=1,D8=1,E8=1,F8=1,G8=1,H8=1,K8=1,L8=1,M8=1,N8=1,O8=1),"Meeting",IF((S8&lt;3.0001),"Exceeding","Error")))))</f>
        <v>Not Meeting</v>
      </c>
    </row>
    <row r="9" spans="1:20" s="18" customFormat="1" ht="18.75" customHeight="1" x14ac:dyDescent="0.25">
      <c r="A9" s="54"/>
      <c r="B9" s="19" t="s">
        <v>19</v>
      </c>
      <c r="C9" s="20"/>
      <c r="D9" s="21"/>
      <c r="E9" s="21"/>
      <c r="F9" s="21"/>
      <c r="G9" s="21"/>
      <c r="H9" s="22"/>
      <c r="I9" s="23">
        <f>SUM(C9:H9)</f>
        <v>0</v>
      </c>
      <c r="J9" s="24"/>
      <c r="K9" s="25"/>
      <c r="L9" s="21"/>
      <c r="M9" s="21"/>
      <c r="N9" s="21"/>
      <c r="O9" s="22"/>
      <c r="P9" s="26">
        <f>SUM(K9:O9)</f>
        <v>0</v>
      </c>
      <c r="Q9" s="27"/>
      <c r="R9" s="56"/>
      <c r="S9" s="58"/>
      <c r="T9" s="60"/>
    </row>
    <row r="10" spans="1:20" s="18" customFormat="1" ht="18.75" x14ac:dyDescent="0.3">
      <c r="A10" s="53" t="s">
        <v>0</v>
      </c>
      <c r="B10" s="28" t="s">
        <v>17</v>
      </c>
      <c r="C10" s="29"/>
      <c r="D10" s="30"/>
      <c r="E10" s="30"/>
      <c r="F10" s="30"/>
      <c r="G10" s="30"/>
      <c r="H10" s="31"/>
      <c r="I10" s="13">
        <f>C10*C11+D10*D11+E10*E11+F10*F11+G10*G11+H10*H11</f>
        <v>0</v>
      </c>
      <c r="J10" s="32"/>
      <c r="K10" s="33"/>
      <c r="L10" s="30"/>
      <c r="M10" s="30"/>
      <c r="N10" s="30"/>
      <c r="O10" s="31"/>
      <c r="P10" s="16">
        <f>K10*K11+L10*L11+M10*M11+N10*N11+O10*O11</f>
        <v>0</v>
      </c>
      <c r="Q10" s="34"/>
      <c r="R10" s="55"/>
      <c r="S10" s="57">
        <f>I10+P10</f>
        <v>0</v>
      </c>
      <c r="T10" s="59" t="str">
        <f t="shared" ref="T10" si="1">IF((S10&lt;1.7),"Not Meeting",IF((S10&lt;2.7),"Meeting",IF((R10="Y"),"Meeting",IF(OR(C10=1,D10=1,E10=1,F10=1,G10=1,H10=1,K10=1,L10=1,M10=1,N10=1,O10=1),"Meeting",IF((S10&lt;3.0001),"Exceeding","Error")))))</f>
        <v>Not Meeting</v>
      </c>
    </row>
    <row r="11" spans="1:20" s="18" customFormat="1" ht="18.75" customHeight="1" x14ac:dyDescent="0.25">
      <c r="A11" s="54"/>
      <c r="B11" s="19" t="s">
        <v>19</v>
      </c>
      <c r="C11" s="20"/>
      <c r="D11" s="21"/>
      <c r="E11" s="21"/>
      <c r="F11" s="21"/>
      <c r="G11" s="21"/>
      <c r="H11" s="22"/>
      <c r="I11" s="23">
        <f>SUM(C11:H11)</f>
        <v>0</v>
      </c>
      <c r="J11" s="24"/>
      <c r="K11" s="25"/>
      <c r="L11" s="21"/>
      <c r="M11" s="21"/>
      <c r="N11" s="21"/>
      <c r="O11" s="22"/>
      <c r="P11" s="26">
        <f>SUM(K11:O11)</f>
        <v>0</v>
      </c>
      <c r="Q11" s="27"/>
      <c r="R11" s="56"/>
      <c r="S11" s="58"/>
      <c r="T11" s="60"/>
    </row>
    <row r="12" spans="1:20" s="18" customFormat="1" ht="18.75" x14ac:dyDescent="0.3">
      <c r="A12" s="53" t="s">
        <v>0</v>
      </c>
      <c r="B12" s="28" t="s">
        <v>17</v>
      </c>
      <c r="C12" s="29"/>
      <c r="D12" s="30"/>
      <c r="E12" s="30"/>
      <c r="F12" s="30"/>
      <c r="G12" s="30"/>
      <c r="H12" s="31"/>
      <c r="I12" s="13">
        <f>C12*C13+D12*D13+E12*E13+F12*F13+G12*G13+H12*H13</f>
        <v>0</v>
      </c>
      <c r="J12" s="32"/>
      <c r="K12" s="33"/>
      <c r="L12" s="30"/>
      <c r="M12" s="30"/>
      <c r="N12" s="30"/>
      <c r="O12" s="31"/>
      <c r="P12" s="16">
        <f>K12*K13+L12*L13+M12*M13+N12*N13+O12*O13</f>
        <v>0</v>
      </c>
      <c r="Q12" s="34"/>
      <c r="R12" s="55"/>
      <c r="S12" s="57">
        <f>I12+P12</f>
        <v>0</v>
      </c>
      <c r="T12" s="59" t="str">
        <f t="shared" ref="T12" si="2">IF((S12&lt;1.7),"Not Meeting",IF((S12&lt;2.7),"Meeting",IF((R12="Y"),"Meeting",IF(OR(C12=1,D12=1,E12=1,F12=1,G12=1,H12=1,K12=1,L12=1,M12=1,N12=1,O12=1),"Meeting",IF((S12&lt;3.0001),"Exceeding","Error")))))</f>
        <v>Not Meeting</v>
      </c>
    </row>
    <row r="13" spans="1:20" s="18" customFormat="1" ht="18.75" customHeight="1" x14ac:dyDescent="0.25">
      <c r="A13" s="54"/>
      <c r="B13" s="19" t="s">
        <v>19</v>
      </c>
      <c r="C13" s="20"/>
      <c r="D13" s="21"/>
      <c r="E13" s="21"/>
      <c r="F13" s="21"/>
      <c r="G13" s="21"/>
      <c r="H13" s="22"/>
      <c r="I13" s="23">
        <f>SUM(C13:H13)</f>
        <v>0</v>
      </c>
      <c r="J13" s="24"/>
      <c r="K13" s="25"/>
      <c r="L13" s="21"/>
      <c r="M13" s="21"/>
      <c r="N13" s="21"/>
      <c r="O13" s="22"/>
      <c r="P13" s="26">
        <f>SUM(K13:O13)</f>
        <v>0</v>
      </c>
      <c r="Q13" s="27"/>
      <c r="R13" s="56"/>
      <c r="S13" s="58"/>
      <c r="T13" s="60"/>
    </row>
    <row r="14" spans="1:20" s="18" customFormat="1" ht="18.75" x14ac:dyDescent="0.3">
      <c r="A14" s="53" t="s">
        <v>0</v>
      </c>
      <c r="B14" s="28" t="s">
        <v>17</v>
      </c>
      <c r="C14" s="29"/>
      <c r="D14" s="30"/>
      <c r="E14" s="30"/>
      <c r="F14" s="30"/>
      <c r="G14" s="30"/>
      <c r="H14" s="31"/>
      <c r="I14" s="13">
        <f>C14*C15+D14*D15+E14*E15+F14*F15+G14*G15+H14*H15</f>
        <v>0</v>
      </c>
      <c r="J14" s="32"/>
      <c r="K14" s="33"/>
      <c r="L14" s="30"/>
      <c r="M14" s="30"/>
      <c r="N14" s="30"/>
      <c r="O14" s="31"/>
      <c r="P14" s="16">
        <f>K14*K15+L14*L15+M14*M15+N14*N15+O14*O15</f>
        <v>0</v>
      </c>
      <c r="Q14" s="34"/>
      <c r="R14" s="55"/>
      <c r="S14" s="57">
        <f>I14+P14</f>
        <v>0</v>
      </c>
      <c r="T14" s="59" t="str">
        <f t="shared" ref="T14" si="3">IF((S14&lt;1.7),"Not Meeting",IF((S14&lt;2.7),"Meeting",IF((R14="Y"),"Meeting",IF(OR(C14=1,D14=1,E14=1,F14=1,G14=1,H14=1,K14=1,L14=1,M14=1,N14=1,O14=1),"Meeting",IF((S14&lt;3.0001),"Exceeding","Error")))))</f>
        <v>Not Meeting</v>
      </c>
    </row>
    <row r="15" spans="1:20" s="18" customFormat="1" ht="18.75" customHeight="1" x14ac:dyDescent="0.25">
      <c r="A15" s="54"/>
      <c r="B15" s="19" t="s">
        <v>19</v>
      </c>
      <c r="C15" s="20"/>
      <c r="D15" s="21"/>
      <c r="E15" s="21"/>
      <c r="F15" s="21"/>
      <c r="G15" s="21"/>
      <c r="H15" s="22"/>
      <c r="I15" s="23">
        <f>SUM(C15:H15)</f>
        <v>0</v>
      </c>
      <c r="J15" s="24"/>
      <c r="K15" s="25"/>
      <c r="L15" s="21"/>
      <c r="M15" s="21"/>
      <c r="N15" s="21"/>
      <c r="O15" s="22"/>
      <c r="P15" s="26">
        <f>SUM(K15:O15)</f>
        <v>0</v>
      </c>
      <c r="Q15" s="27"/>
      <c r="R15" s="56"/>
      <c r="S15" s="58"/>
      <c r="T15" s="60"/>
    </row>
    <row r="16" spans="1:20" s="18" customFormat="1" ht="18.75" x14ac:dyDescent="0.3">
      <c r="A16" s="53" t="s">
        <v>0</v>
      </c>
      <c r="B16" s="28" t="s">
        <v>17</v>
      </c>
      <c r="C16" s="29"/>
      <c r="D16" s="30"/>
      <c r="E16" s="30"/>
      <c r="F16" s="30"/>
      <c r="G16" s="30"/>
      <c r="H16" s="31"/>
      <c r="I16" s="13">
        <f>C16*C17+D16*D17+E16*E17+F16*F17+G16*G17+H16*H17</f>
        <v>0</v>
      </c>
      <c r="J16" s="32"/>
      <c r="K16" s="33"/>
      <c r="L16" s="30"/>
      <c r="M16" s="30"/>
      <c r="N16" s="30"/>
      <c r="O16" s="31"/>
      <c r="P16" s="16">
        <f>K16*K17+L16*L17+M16*M17+N16*N17+O16*O17</f>
        <v>0</v>
      </c>
      <c r="Q16" s="34"/>
      <c r="R16" s="55"/>
      <c r="S16" s="57">
        <f>I16+P16</f>
        <v>0</v>
      </c>
      <c r="T16" s="59" t="str">
        <f t="shared" ref="T16" si="4">IF((S16&lt;1.7),"Not Meeting",IF((S16&lt;2.7),"Meeting",IF((R16="Y"),"Meeting",IF(OR(C16=1,D16=1,E16=1,F16=1,G16=1,H16=1,K16=1,L16=1,M16=1,N16=1,O16=1),"Meeting",IF((S16&lt;3.0001),"Exceeding","Error")))))</f>
        <v>Not Meeting</v>
      </c>
    </row>
    <row r="17" spans="1:20" ht="18.75" customHeight="1" x14ac:dyDescent="0.25">
      <c r="A17" s="54"/>
      <c r="B17" s="19" t="s">
        <v>19</v>
      </c>
      <c r="C17" s="35"/>
      <c r="D17" s="36"/>
      <c r="E17" s="36"/>
      <c r="F17" s="36"/>
      <c r="G17" s="36"/>
      <c r="H17" s="37"/>
      <c r="I17" s="23">
        <f>SUM(C17:H17)</f>
        <v>0</v>
      </c>
      <c r="J17" s="24"/>
      <c r="K17" s="38"/>
      <c r="L17" s="36"/>
      <c r="M17" s="36"/>
      <c r="N17" s="36"/>
      <c r="O17" s="37"/>
      <c r="P17" s="26">
        <f>SUM(K17:O17)</f>
        <v>0</v>
      </c>
      <c r="Q17" s="27"/>
      <c r="R17" s="56"/>
      <c r="S17" s="58"/>
      <c r="T17" s="60"/>
    </row>
    <row r="18" spans="1:20" s="18" customFormat="1" ht="18.75" x14ac:dyDescent="0.3">
      <c r="A18" s="53" t="s">
        <v>0</v>
      </c>
      <c r="B18" s="28" t="s">
        <v>17</v>
      </c>
      <c r="C18" s="10"/>
      <c r="D18" s="11"/>
      <c r="E18" s="11"/>
      <c r="F18" s="11"/>
      <c r="G18" s="11"/>
      <c r="H18" s="12"/>
      <c r="I18" s="13">
        <f>C18*C19+D18*D19+E18*E19+F18*F19+G18*G19+H18*H19</f>
        <v>0</v>
      </c>
      <c r="J18" s="14"/>
      <c r="K18" s="15"/>
      <c r="L18" s="11"/>
      <c r="M18" s="11"/>
      <c r="N18" s="11"/>
      <c r="O18" s="12"/>
      <c r="P18" s="16">
        <f>K18*K19+L18*L19+M18*M19+N18*N19+O18*O19</f>
        <v>0</v>
      </c>
      <c r="Q18" s="17"/>
      <c r="R18" s="55"/>
      <c r="S18" s="57">
        <f>I18+P18</f>
        <v>0</v>
      </c>
      <c r="T18" s="59" t="str">
        <f t="shared" ref="T18" si="5">IF((S18&lt;1.7),"Not Meeting",IF((S18&lt;2.7),"Meeting",IF((R18="Y"),"Meeting",IF(OR(C18=1,D18=1,E18=1,F18=1,G18=1,H18=1,K18=1,L18=1,M18=1,N18=1,O18=1),"Meeting",IF((S18&lt;3.0001),"Exceeding","Error")))))</f>
        <v>Not Meeting</v>
      </c>
    </row>
    <row r="19" spans="1:20" s="18" customFormat="1" ht="18.75" customHeight="1" x14ac:dyDescent="0.25">
      <c r="A19" s="54"/>
      <c r="B19" s="19" t="s">
        <v>19</v>
      </c>
      <c r="C19" s="20"/>
      <c r="D19" s="21"/>
      <c r="E19" s="21"/>
      <c r="F19" s="21"/>
      <c r="G19" s="21"/>
      <c r="H19" s="22"/>
      <c r="I19" s="23">
        <f>SUM(C19:H19)</f>
        <v>0</v>
      </c>
      <c r="J19" s="24"/>
      <c r="K19" s="25"/>
      <c r="L19" s="21"/>
      <c r="M19" s="21"/>
      <c r="N19" s="21"/>
      <c r="O19" s="22"/>
      <c r="P19" s="26">
        <f>SUM(K19:O19)</f>
        <v>0</v>
      </c>
      <c r="Q19" s="27"/>
      <c r="R19" s="56"/>
      <c r="S19" s="58"/>
      <c r="T19" s="60"/>
    </row>
    <row r="20" spans="1:20" s="18" customFormat="1" ht="18.75" x14ac:dyDescent="0.3">
      <c r="A20" s="53" t="s">
        <v>0</v>
      </c>
      <c r="B20" s="28" t="s">
        <v>17</v>
      </c>
      <c r="C20" s="29"/>
      <c r="D20" s="30"/>
      <c r="E20" s="30"/>
      <c r="F20" s="30"/>
      <c r="G20" s="30"/>
      <c r="H20" s="31"/>
      <c r="I20" s="13">
        <f>C20*C21+D20*D21+E20*E21+F20*F21+G20*G21+H20*H21</f>
        <v>0</v>
      </c>
      <c r="J20" s="32"/>
      <c r="K20" s="33"/>
      <c r="L20" s="30"/>
      <c r="M20" s="30"/>
      <c r="N20" s="30"/>
      <c r="O20" s="31"/>
      <c r="P20" s="16">
        <f>K20*K21+L20*L21+M20*M21+N20*N21+O20*O21</f>
        <v>0</v>
      </c>
      <c r="Q20" s="34"/>
      <c r="R20" s="55"/>
      <c r="S20" s="57">
        <f>I20+P20</f>
        <v>0</v>
      </c>
      <c r="T20" s="59" t="str">
        <f t="shared" ref="T20" si="6">IF((S20&lt;1.7),"Not Meeting",IF((S20&lt;2.7),"Meeting",IF((R20="Y"),"Meeting",IF(OR(C20=1,D20=1,E20=1,F20=1,G20=1,H20=1,K20=1,L20=1,M20=1,N20=1,O20=1),"Meeting",IF((S20&lt;3.0001),"Exceeding","Error")))))</f>
        <v>Not Meeting</v>
      </c>
    </row>
    <row r="21" spans="1:20" s="18" customFormat="1" ht="18.75" customHeight="1" x14ac:dyDescent="0.25">
      <c r="A21" s="54"/>
      <c r="B21" s="19" t="s">
        <v>19</v>
      </c>
      <c r="C21" s="20"/>
      <c r="D21" s="21"/>
      <c r="E21" s="21"/>
      <c r="F21" s="21"/>
      <c r="G21" s="21"/>
      <c r="H21" s="22"/>
      <c r="I21" s="23">
        <f>SUM(C21:H21)</f>
        <v>0</v>
      </c>
      <c r="J21" s="24"/>
      <c r="K21" s="25"/>
      <c r="L21" s="21"/>
      <c r="M21" s="21"/>
      <c r="N21" s="21"/>
      <c r="O21" s="22"/>
      <c r="P21" s="26">
        <f>SUM(K21:O21)</f>
        <v>0</v>
      </c>
      <c r="Q21" s="27"/>
      <c r="R21" s="56"/>
      <c r="S21" s="58"/>
      <c r="T21" s="60"/>
    </row>
    <row r="22" spans="1:20" s="18" customFormat="1" ht="18.75" x14ac:dyDescent="0.3">
      <c r="A22" s="53" t="s">
        <v>0</v>
      </c>
      <c r="B22" s="28" t="s">
        <v>17</v>
      </c>
      <c r="C22" s="29"/>
      <c r="D22" s="30"/>
      <c r="E22" s="30"/>
      <c r="F22" s="30"/>
      <c r="G22" s="30"/>
      <c r="H22" s="31"/>
      <c r="I22" s="13">
        <f>C22*C23+D22*D23+E22*E23+F22*F23+G22*G23+H22*H23</f>
        <v>0</v>
      </c>
      <c r="J22" s="32"/>
      <c r="K22" s="33"/>
      <c r="L22" s="30"/>
      <c r="M22" s="30"/>
      <c r="N22" s="30"/>
      <c r="O22" s="31"/>
      <c r="P22" s="16">
        <f>K22*K23+L22*L23+M22*M23+N22*N23+O22*O23</f>
        <v>0</v>
      </c>
      <c r="Q22" s="34"/>
      <c r="R22" s="55"/>
      <c r="S22" s="57">
        <f>I22+P22</f>
        <v>0</v>
      </c>
      <c r="T22" s="59" t="str">
        <f t="shared" ref="T22" si="7">IF((S22&lt;1.7),"Not Meeting",IF((S22&lt;2.7),"Meeting",IF((R22="Y"),"Meeting",IF(OR(C22=1,D22=1,E22=1,F22=1,G22=1,H22=1,K22=1,L22=1,M22=1,N22=1,O22=1),"Meeting",IF((S22&lt;3.0001),"Exceeding","Error")))))</f>
        <v>Not Meeting</v>
      </c>
    </row>
    <row r="23" spans="1:20" s="18" customFormat="1" ht="18.75" customHeight="1" x14ac:dyDescent="0.25">
      <c r="A23" s="54"/>
      <c r="B23" s="19" t="s">
        <v>19</v>
      </c>
      <c r="C23" s="20"/>
      <c r="D23" s="21"/>
      <c r="E23" s="21"/>
      <c r="F23" s="21"/>
      <c r="G23" s="21"/>
      <c r="H23" s="22"/>
      <c r="I23" s="23">
        <f>SUM(C23:H23)</f>
        <v>0</v>
      </c>
      <c r="J23" s="24"/>
      <c r="K23" s="25"/>
      <c r="L23" s="21"/>
      <c r="M23" s="21"/>
      <c r="N23" s="21"/>
      <c r="O23" s="22"/>
      <c r="P23" s="26">
        <f>SUM(K23:O23)</f>
        <v>0</v>
      </c>
      <c r="Q23" s="27"/>
      <c r="R23" s="56"/>
      <c r="S23" s="58"/>
      <c r="T23" s="60"/>
    </row>
    <row r="24" spans="1:20" s="18" customFormat="1" ht="18.75" x14ac:dyDescent="0.3">
      <c r="A24" s="53" t="s">
        <v>0</v>
      </c>
      <c r="B24" s="28" t="s">
        <v>17</v>
      </c>
      <c r="C24" s="29"/>
      <c r="D24" s="30"/>
      <c r="E24" s="30"/>
      <c r="F24" s="30"/>
      <c r="G24" s="30"/>
      <c r="H24" s="31"/>
      <c r="I24" s="13">
        <f>C24*C25+D24*D25+E24*E25+F24*F25+G24*G25+H24*H25</f>
        <v>0</v>
      </c>
      <c r="J24" s="32"/>
      <c r="K24" s="33"/>
      <c r="L24" s="30"/>
      <c r="M24" s="30"/>
      <c r="N24" s="30"/>
      <c r="O24" s="31"/>
      <c r="P24" s="16">
        <f>K24*K25+L24*L25+M24*M25+N24*N25+O24*O25</f>
        <v>0</v>
      </c>
      <c r="Q24" s="34"/>
      <c r="R24" s="55"/>
      <c r="S24" s="57">
        <f>I24+P24</f>
        <v>0</v>
      </c>
      <c r="T24" s="59" t="str">
        <f t="shared" ref="T24" si="8">IF((S24&lt;1.7),"Not Meeting",IF((S24&lt;2.7),"Meeting",IF((R24="Y"),"Meeting",IF(OR(C24=1,D24=1,E24=1,F24=1,G24=1,H24=1,K24=1,L24=1,M24=1,N24=1,O24=1),"Meeting",IF((S24&lt;3.0001),"Exceeding","Error")))))</f>
        <v>Not Meeting</v>
      </c>
    </row>
    <row r="25" spans="1:20" s="18" customFormat="1" ht="18.75" customHeight="1" x14ac:dyDescent="0.25">
      <c r="A25" s="54"/>
      <c r="B25" s="19" t="s">
        <v>19</v>
      </c>
      <c r="C25" s="20"/>
      <c r="D25" s="21"/>
      <c r="E25" s="21"/>
      <c r="F25" s="21"/>
      <c r="G25" s="21"/>
      <c r="H25" s="22"/>
      <c r="I25" s="23">
        <f>SUM(C25:H25)</f>
        <v>0</v>
      </c>
      <c r="J25" s="24"/>
      <c r="K25" s="25"/>
      <c r="L25" s="21"/>
      <c r="M25" s="21"/>
      <c r="N25" s="21"/>
      <c r="O25" s="22"/>
      <c r="P25" s="26">
        <f>SUM(K25:O25)</f>
        <v>0</v>
      </c>
      <c r="Q25" s="27"/>
      <c r="R25" s="56"/>
      <c r="S25" s="58"/>
      <c r="T25" s="60"/>
    </row>
    <row r="26" spans="1:20" s="18" customFormat="1" ht="18.75" x14ac:dyDescent="0.3">
      <c r="A26" s="53" t="s">
        <v>0</v>
      </c>
      <c r="B26" s="28" t="s">
        <v>17</v>
      </c>
      <c r="C26" s="29"/>
      <c r="D26" s="30"/>
      <c r="E26" s="30"/>
      <c r="F26" s="30"/>
      <c r="G26" s="30"/>
      <c r="H26" s="31"/>
      <c r="I26" s="13">
        <f>C26*C27+D26*D27+E26*E27+F26*F27+G26*G27+H26*H27</f>
        <v>0</v>
      </c>
      <c r="J26" s="32"/>
      <c r="K26" s="33"/>
      <c r="L26" s="30"/>
      <c r="M26" s="30"/>
      <c r="N26" s="30"/>
      <c r="O26" s="31"/>
      <c r="P26" s="16">
        <f>K26*K27+L26*L27+M26*M27+N26*N27+O26*O27</f>
        <v>0</v>
      </c>
      <c r="Q26" s="34"/>
      <c r="R26" s="55"/>
      <c r="S26" s="57">
        <f>I26+P26</f>
        <v>0</v>
      </c>
      <c r="T26" s="59" t="str">
        <f t="shared" ref="T26" si="9">IF((S26&lt;1.7),"Not Meeting",IF((S26&lt;2.7),"Meeting",IF((R26="Y"),"Meeting",IF(OR(C26=1,D26=1,E26=1,F26=1,G26=1,H26=1,K26=1,L26=1,M26=1,N26=1,O26=1),"Meeting",IF((S26&lt;3.0001),"Exceeding","Error")))))</f>
        <v>Not Meeting</v>
      </c>
    </row>
    <row r="27" spans="1:20" s="18" customFormat="1" ht="18.75" customHeight="1" x14ac:dyDescent="0.25">
      <c r="A27" s="54"/>
      <c r="B27" s="19" t="s">
        <v>19</v>
      </c>
      <c r="C27" s="20"/>
      <c r="D27" s="21"/>
      <c r="E27" s="21"/>
      <c r="F27" s="21"/>
      <c r="G27" s="21"/>
      <c r="H27" s="22"/>
      <c r="I27" s="23">
        <f>SUM(C27:H27)</f>
        <v>0</v>
      </c>
      <c r="J27" s="24"/>
      <c r="K27" s="25"/>
      <c r="L27" s="21"/>
      <c r="M27" s="21"/>
      <c r="N27" s="21"/>
      <c r="O27" s="22"/>
      <c r="P27" s="26">
        <f>SUM(K27:O27)</f>
        <v>0</v>
      </c>
      <c r="Q27" s="27"/>
      <c r="R27" s="56"/>
      <c r="S27" s="58"/>
      <c r="T27" s="60"/>
    </row>
    <row r="28" spans="1:20" s="18" customFormat="1" ht="18.75" x14ac:dyDescent="0.3">
      <c r="A28" s="53" t="s">
        <v>0</v>
      </c>
      <c r="B28" s="28" t="s">
        <v>17</v>
      </c>
      <c r="C28" s="29"/>
      <c r="D28" s="30"/>
      <c r="E28" s="30"/>
      <c r="F28" s="30"/>
      <c r="G28" s="30"/>
      <c r="H28" s="31"/>
      <c r="I28" s="13">
        <f>C28*C29+D28*D29+E28*E29+F28*F29+G28*G29+H28*H29</f>
        <v>0</v>
      </c>
      <c r="J28" s="32"/>
      <c r="K28" s="33"/>
      <c r="L28" s="30"/>
      <c r="M28" s="30"/>
      <c r="N28" s="30"/>
      <c r="O28" s="31"/>
      <c r="P28" s="16">
        <f>K28*K29+L28*L29+M28*M29+N28*N29+O28*O29</f>
        <v>0</v>
      </c>
      <c r="Q28" s="34"/>
      <c r="R28" s="55"/>
      <c r="S28" s="57">
        <f>I28+P28</f>
        <v>0</v>
      </c>
      <c r="T28" s="59" t="str">
        <f t="shared" ref="T28" si="10">IF((S28&lt;1.7),"Not Meeting",IF((S28&lt;2.7),"Meeting",IF((R28="Y"),"Meeting",IF(OR(C28=1,D28=1,E28=1,F28=1,G28=1,H28=1,K28=1,L28=1,M28=1,N28=1,O28=1),"Meeting",IF((S28&lt;3.0001),"Exceeding","Error")))))</f>
        <v>Not Meeting</v>
      </c>
    </row>
    <row r="29" spans="1:20" ht="18.75" customHeight="1" x14ac:dyDescent="0.25">
      <c r="A29" s="54"/>
      <c r="B29" s="39" t="s">
        <v>19</v>
      </c>
      <c r="C29" s="35"/>
      <c r="D29" s="36"/>
      <c r="E29" s="36"/>
      <c r="F29" s="36"/>
      <c r="G29" s="36"/>
      <c r="H29" s="37"/>
      <c r="I29" s="23">
        <f>SUM(C29:H29)</f>
        <v>0</v>
      </c>
      <c r="J29" s="24"/>
      <c r="K29" s="38"/>
      <c r="L29" s="36"/>
      <c r="M29" s="36"/>
      <c r="N29" s="36"/>
      <c r="O29" s="37"/>
      <c r="P29" s="26">
        <f>SUM(K29:O29)</f>
        <v>0</v>
      </c>
      <c r="Q29" s="27"/>
      <c r="R29" s="56"/>
      <c r="S29" s="58"/>
      <c r="T29" s="60"/>
    </row>
    <row r="32" spans="1:20" x14ac:dyDescent="0.25">
      <c r="A32" s="45"/>
    </row>
  </sheetData>
  <sheetProtection sheet="1" objects="1" scenarios="1" selectLockedCells="1"/>
  <mergeCells count="58">
    <mergeCell ref="A28:A29"/>
    <mergeCell ref="R28:R29"/>
    <mergeCell ref="S28:S29"/>
    <mergeCell ref="T28:T29"/>
    <mergeCell ref="B1:T1"/>
    <mergeCell ref="B2:T2"/>
    <mergeCell ref="A24:A25"/>
    <mergeCell ref="R24:R25"/>
    <mergeCell ref="S24:S25"/>
    <mergeCell ref="T24:T25"/>
    <mergeCell ref="A26:A27"/>
    <mergeCell ref="R26:R27"/>
    <mergeCell ref="S26:S27"/>
    <mergeCell ref="T26:T27"/>
    <mergeCell ref="A20:A21"/>
    <mergeCell ref="R20:R21"/>
    <mergeCell ref="S20:S21"/>
    <mergeCell ref="T20:T21"/>
    <mergeCell ref="A22:A23"/>
    <mergeCell ref="R22:R23"/>
    <mergeCell ref="S22:S23"/>
    <mergeCell ref="T22:T23"/>
    <mergeCell ref="A16:A17"/>
    <mergeCell ref="R16:R17"/>
    <mergeCell ref="S16:S17"/>
    <mergeCell ref="T16:T17"/>
    <mergeCell ref="A18:A19"/>
    <mergeCell ref="R18:R19"/>
    <mergeCell ref="S18:S19"/>
    <mergeCell ref="T18:T19"/>
    <mergeCell ref="A12:A13"/>
    <mergeCell ref="R12:R13"/>
    <mergeCell ref="S12:S13"/>
    <mergeCell ref="T12:T13"/>
    <mergeCell ref="A14:A15"/>
    <mergeCell ref="R14:R15"/>
    <mergeCell ref="S14:S15"/>
    <mergeCell ref="T14:T15"/>
    <mergeCell ref="A8:A9"/>
    <mergeCell ref="R8:R9"/>
    <mergeCell ref="S8:S9"/>
    <mergeCell ref="T8:T9"/>
    <mergeCell ref="A10:A11"/>
    <mergeCell ref="R10:R11"/>
    <mergeCell ref="S10:S11"/>
    <mergeCell ref="T10:T11"/>
    <mergeCell ref="R4:R5"/>
    <mergeCell ref="S4:T5"/>
    <mergeCell ref="A6:A7"/>
    <mergeCell ref="R6:R7"/>
    <mergeCell ref="S6:S7"/>
    <mergeCell ref="T6:T7"/>
    <mergeCell ref="A4:A5"/>
    <mergeCell ref="B4:B5"/>
    <mergeCell ref="C4:H4"/>
    <mergeCell ref="I4:I5"/>
    <mergeCell ref="K4:O4"/>
    <mergeCell ref="P4:P5"/>
  </mergeCells>
  <conditionalFormatting sqref="I7 I9 I11 I13 I15 I17 P7 P9 P11 P13 P15 P17">
    <cfRule type="cellIs" dxfId="11" priority="12" operator="notEqual">
      <formula>0.5</formula>
    </cfRule>
  </conditionalFormatting>
  <conditionalFormatting sqref="I19 I21 I23 I25 I27 I29 P19 P21 P23 P25 P27 P29">
    <cfRule type="cellIs" dxfId="10" priority="11" operator="notEqual">
      <formula>0.5</formula>
    </cfRule>
  </conditionalFormatting>
  <conditionalFormatting sqref="R6:R30">
    <cfRule type="cellIs" dxfId="9" priority="10" operator="equal">
      <formula>"Y"</formula>
    </cfRule>
  </conditionalFormatting>
  <conditionalFormatting sqref="S6:S29">
    <cfRule type="cellIs" dxfId="8" priority="7" operator="between">
      <formula>2.7</formula>
      <formula>3</formula>
    </cfRule>
    <cfRule type="cellIs" dxfId="7" priority="8" operator="between">
      <formula>1.7</formula>
      <formula>2.699999</formula>
    </cfRule>
    <cfRule type="cellIs" dxfId="6" priority="9" operator="lessThan">
      <formula>1.7</formula>
    </cfRule>
  </conditionalFormatting>
  <conditionalFormatting sqref="C6:H29">
    <cfRule type="cellIs" dxfId="5" priority="6" operator="equal">
      <formula>1</formula>
    </cfRule>
  </conditionalFormatting>
  <conditionalFormatting sqref="K6:O29">
    <cfRule type="cellIs" dxfId="4" priority="5" operator="equal">
      <formula>1</formula>
    </cfRule>
  </conditionalFormatting>
  <conditionalFormatting sqref="T6:T29">
    <cfRule type="cellIs" dxfId="3" priority="2" operator="equal">
      <formula>"Exceeding"</formula>
    </cfRule>
    <cfRule type="cellIs" dxfId="2" priority="3" operator="equal">
      <formula>"Not Meeting"</formula>
    </cfRule>
    <cfRule type="cellIs" dxfId="1" priority="4" operator="equal">
      <formula>"Meeting"</formula>
    </cfRule>
  </conditionalFormatting>
  <conditionalFormatting sqref="I7 I9 I11 I13 I15 I17 I19 I21 I23 I25 I27 I29 P29 P27 P25 P23 P21 P19 P17 P15 P13 P11 P9 P7">
    <cfRule type="cellIs" dxfId="0" priority="1" operator="equal">
      <formula>0.5</formula>
    </cfRule>
  </conditionalFormatting>
  <pageMargins left="0.5" right="0.5" top="1" bottom="0.75" header="0.5" footer="0.5"/>
  <pageSetup scale="69" orientation="landscape" r:id="rId1"/>
  <headerFooter>
    <oddHeader>&amp;C&amp;"-,Bold"&amp;14SHRA PERFORMANCE APPRAISAL&amp;"-,Regular"&amp;11
&amp;"-,Bold"FINAL OVERALL RATING CALCUATIONS WORKSHEET</oddHeader>
    <oddFooter>&amp;LUNC General Administration&amp;RRev. 07-19-2016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Rating Calculator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S. Chiron</dc:creator>
  <cp:lastModifiedBy>Kathy Bryant</cp:lastModifiedBy>
  <cp:lastPrinted>2016-07-19T14:57:59Z</cp:lastPrinted>
  <dcterms:created xsi:type="dcterms:W3CDTF">2016-05-25T14:29:41Z</dcterms:created>
  <dcterms:modified xsi:type="dcterms:W3CDTF">2016-08-31T13:31:42Z</dcterms:modified>
</cp:coreProperties>
</file>