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.c\OneDrive - Apollo Tyres Limited\Desktop\Results - Sreekanth\"/>
    </mc:Choice>
  </mc:AlternateContent>
  <bookViews>
    <workbookView xWindow="0" yWindow="0" windowWidth="20490" windowHeight="7350"/>
  </bookViews>
  <sheets>
    <sheet name="Formulatio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0" i="1" l="1"/>
  <c r="E50" i="1"/>
  <c r="E43" i="1"/>
  <c r="D50" i="1"/>
  <c r="C49" i="1"/>
  <c r="D49" i="1"/>
  <c r="E49" i="1"/>
  <c r="F49" i="1"/>
  <c r="C50" i="1"/>
  <c r="C38" i="1" l="1"/>
  <c r="D38" i="1"/>
  <c r="E38" i="1"/>
  <c r="F38" i="1"/>
  <c r="F39" i="1"/>
  <c r="E39" i="1"/>
  <c r="D39" i="1"/>
  <c r="C39" i="1"/>
  <c r="F17" i="1" l="1"/>
  <c r="D17" i="1" l="1"/>
  <c r="E17" i="1"/>
  <c r="C17" i="1"/>
</calcChain>
</file>

<file path=xl/sharedStrings.xml><?xml version="1.0" encoding="utf-8"?>
<sst xmlns="http://schemas.openxmlformats.org/spreadsheetml/2006/main" count="123" uniqueCount="57">
  <si>
    <t>Code</t>
  </si>
  <si>
    <t>Material</t>
  </si>
  <si>
    <t>Description</t>
  </si>
  <si>
    <t>22LP30A1</t>
  </si>
  <si>
    <t>22LP30A2</t>
  </si>
  <si>
    <t>22LP30A3</t>
  </si>
  <si>
    <t>22LP30A4</t>
  </si>
  <si>
    <t>120010A</t>
  </si>
  <si>
    <t>RSS3/TSR10</t>
  </si>
  <si>
    <t xml:space="preserve">N220 </t>
  </si>
  <si>
    <t>CD2109</t>
  </si>
  <si>
    <t xml:space="preserve">Silica </t>
  </si>
  <si>
    <t>Silane X266</t>
  </si>
  <si>
    <t>Zinc Oxide -Indirect</t>
  </si>
  <si>
    <t>Stearic acid</t>
  </si>
  <si>
    <t>162502A</t>
  </si>
  <si>
    <t>Ozone Protecting Wax PE</t>
  </si>
  <si>
    <t>Antioxidant 6PPD</t>
  </si>
  <si>
    <t>Antioxidant TMQ</t>
  </si>
  <si>
    <t>Sulphur Soluble</t>
  </si>
  <si>
    <t>Accelerator TBBS</t>
  </si>
  <si>
    <t>Accelerator CBS</t>
  </si>
  <si>
    <t xml:space="preserve">PVI - Retarder </t>
  </si>
  <si>
    <t>Grand Total</t>
  </si>
  <si>
    <t>Rheometer properties cure@160°C/30 minutes</t>
  </si>
  <si>
    <t>Min Torque (dNm)</t>
  </si>
  <si>
    <t>Max Torque (dNm)</t>
  </si>
  <si>
    <t>D torque (dNm)</t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</si>
  <si>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</si>
  <si>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</si>
  <si>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</si>
  <si>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</si>
  <si>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</si>
  <si>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</si>
  <si>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</si>
  <si>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Physical Properties (Unaged)-160 deg, 15 min</t>
  </si>
  <si>
    <t>Hardness(Shore A)</t>
  </si>
  <si>
    <t>100% Modulus(MPa)</t>
  </si>
  <si>
    <t>200% Modulus(MPa)</t>
  </si>
  <si>
    <t>300% Modulus(MPa)</t>
  </si>
  <si>
    <t xml:space="preserve">Tensile strength(MPa) </t>
  </si>
  <si>
    <t xml:space="preserve">Elongation at break (% ) </t>
  </si>
  <si>
    <t xml:space="preserve">Tear strength (N/mm) </t>
  </si>
  <si>
    <t>TS*EB</t>
  </si>
  <si>
    <t>Energy @ break / thickness (J/mm)</t>
  </si>
  <si>
    <t>Bulk Tear,  (N)</t>
  </si>
  <si>
    <t>Physical Properties (Aged)-160 deg, 15 min</t>
  </si>
  <si>
    <t xml:space="preserve"> HBU()  properties</t>
  </si>
  <si>
    <r>
      <t>HBU (</t>
    </r>
    <r>
      <rPr>
        <sz val="10"/>
        <color indexed="8"/>
        <rFont val="Arial"/>
        <family val="2"/>
      </rPr>
      <t>DT at Base)(</t>
    </r>
    <r>
      <rPr>
        <vertAlign val="superscript"/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C)</t>
    </r>
  </si>
  <si>
    <r>
      <t>HBU (</t>
    </r>
    <r>
      <rPr>
        <sz val="10"/>
        <color indexed="8"/>
        <rFont val="Arial"/>
        <family val="2"/>
      </rPr>
      <t>DT at centre)(</t>
    </r>
    <r>
      <rPr>
        <vertAlign val="superscript"/>
        <sz val="10"/>
        <color indexed="8"/>
        <rFont val="Arial"/>
        <family val="2"/>
      </rPr>
      <t>0</t>
    </r>
    <r>
      <rPr>
        <sz val="10"/>
        <color indexed="8"/>
        <rFont val="Arial"/>
        <family val="2"/>
      </rPr>
      <t>C)</t>
    </r>
  </si>
  <si>
    <t xml:space="preserve">LAT100 abrasion properties </t>
  </si>
  <si>
    <t>Abrasion Loss Index</t>
  </si>
  <si>
    <r>
      <t>Dynamic Properties(@70</t>
    </r>
    <r>
      <rPr>
        <vertAlign val="superscript"/>
        <sz val="12"/>
        <color indexed="36"/>
        <rFont val="Arial"/>
        <family val="2"/>
      </rPr>
      <t>0</t>
    </r>
    <r>
      <rPr>
        <sz val="12"/>
        <color indexed="36"/>
        <rFont val="Arial"/>
        <family val="2"/>
      </rPr>
      <t>C,Static strain:0.05%&amp;Dyn.strain:0.02%</t>
    </r>
    <r>
      <rPr>
        <b/>
        <sz val="12"/>
        <color indexed="36"/>
        <rFont val="Arial"/>
        <family val="2"/>
      </rPr>
      <t>)</t>
    </r>
  </si>
  <si>
    <t>E' (MPa)</t>
  </si>
  <si>
    <t>E" (MPa)</t>
  </si>
  <si>
    <t>Tan delta</t>
  </si>
  <si>
    <t>Loss Complience ( MPa-1)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</si>
</sst>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name val="Arial"/>
      <family val="2"/>
      <charset val="134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rgb="FF7030A0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2"/>
      <color indexed="36"/>
      <name val="Arial"/>
      <family val="2"/>
    </font>
    <font>
      <sz val="12"/>
      <color indexed="36"/>
      <name val="Arial"/>
      <family val="2"/>
    </font>
    <font>
      <b/>
      <sz val="12"/>
      <color indexed="36"/>
      <name val="Arial"/>
      <family val="2"/>
    </font>
    <font>
      <sz val="12"/>
      <color rgb="FF002060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</cellStyleXfs>
  <cellXfs count="8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5" fillId="0" borderId="2" xfId="1" applyFont="1" applyBorder="1" applyAlignment="1">
      <alignment horizontal="left"/>
    </xf>
    <xf numFmtId="0" fontId="7" fillId="2" borderId="3" xfId="2" applyFont="1" applyFill="1" applyBorder="1" applyAlignment="1">
      <alignment horizontal="center" vertical="center" wrapText="1"/>
    </xf>
    <xf numFmtId="0" fontId="5" fillId="0" borderId="5" xfId="1" applyFont="1" applyBorder="1" applyAlignment="1">
      <alignment horizontal="left"/>
    </xf>
    <xf numFmtId="0" fontId="9" fillId="0" borderId="3" xfId="2" applyFont="1" applyBorder="1" applyAlignment="1">
      <alignment horizontal="left" vertical="center"/>
    </xf>
    <xf numFmtId="0" fontId="9" fillId="0" borderId="7" xfId="2" applyFont="1" applyBorder="1" applyAlignment="1">
      <alignment horizontal="left" vertical="center"/>
    </xf>
    <xf numFmtId="0" fontId="9" fillId="0" borderId="8" xfId="2" applyFont="1" applyBorder="1" applyAlignment="1">
      <alignment horizontal="left" vertical="center"/>
    </xf>
    <xf numFmtId="0" fontId="9" fillId="0" borderId="6" xfId="2" applyFont="1" applyBorder="1" applyAlignment="1">
      <alignment horizontal="left" vertical="center"/>
    </xf>
    <xf numFmtId="2" fontId="11" fillId="0" borderId="8" xfId="2" applyNumberFormat="1" applyFont="1" applyBorder="1" applyAlignment="1">
      <alignment horizontal="center" vertical="center"/>
    </xf>
    <xf numFmtId="2" fontId="11" fillId="0" borderId="8" xfId="0" applyNumberFormat="1" applyFont="1" applyBorder="1" applyAlignment="1">
      <alignment horizontal="center" vertical="center"/>
    </xf>
    <xf numFmtId="2" fontId="12" fillId="0" borderId="8" xfId="2" applyNumberFormat="1" applyFont="1" applyBorder="1" applyAlignment="1">
      <alignment horizontal="center" vertical="center"/>
    </xf>
    <xf numFmtId="0" fontId="10" fillId="0" borderId="8" xfId="1" applyFont="1" applyBorder="1" applyAlignment="1">
      <alignment horizontal="center"/>
    </xf>
    <xf numFmtId="0" fontId="10" fillId="0" borderId="6" xfId="1" applyFont="1" applyBorder="1" applyAlignment="1">
      <alignment horizontal="left"/>
    </xf>
    <xf numFmtId="2" fontId="5" fillId="0" borderId="9" xfId="1" applyNumberFormat="1" applyFont="1" applyBorder="1" applyAlignment="1">
      <alignment horizontal="center" vertical="center"/>
    </xf>
    <xf numFmtId="2" fontId="5" fillId="0" borderId="8" xfId="1" applyNumberFormat="1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3" applyBorder="1" applyAlignment="1">
      <alignment horizontal="left" vertical="center"/>
    </xf>
    <xf numFmtId="1" fontId="2" fillId="0" borderId="6" xfId="0" applyNumberFormat="1" applyFont="1" applyBorder="1" applyAlignment="1">
      <alignment horizontal="center" vertical="center"/>
    </xf>
    <xf numFmtId="165" fontId="2" fillId="0" borderId="6" xfId="3" applyNumberFormat="1" applyBorder="1" applyAlignment="1">
      <alignment horizontal="center" vertical="center"/>
    </xf>
    <xf numFmtId="165" fontId="2" fillId="0" borderId="10" xfId="3" applyNumberForma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2" fontId="11" fillId="0" borderId="19" xfId="2" applyNumberFormat="1" applyFont="1" applyBorder="1" applyAlignment="1">
      <alignment horizontal="center" vertical="center"/>
    </xf>
    <xf numFmtId="0" fontId="0" fillId="0" borderId="8" xfId="3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3" applyFill="1" applyBorder="1" applyAlignment="1">
      <alignment horizontal="center" vertical="center"/>
    </xf>
    <xf numFmtId="0" fontId="2" fillId="4" borderId="13" xfId="3" applyFill="1" applyBorder="1" applyAlignment="1">
      <alignment horizontal="center" vertical="center"/>
    </xf>
    <xf numFmtId="1" fontId="2" fillId="0" borderId="6" xfId="4" applyNumberFormat="1" applyBorder="1" applyAlignment="1">
      <alignment horizontal="center" vertical="center"/>
    </xf>
    <xf numFmtId="165" fontId="2" fillId="0" borderId="6" xfId="4" applyNumberForma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8" xfId="3" applyFont="1" applyBorder="1" applyAlignment="1">
      <alignment horizontal="center" vertical="center"/>
    </xf>
    <xf numFmtId="2" fontId="19" fillId="0" borderId="8" xfId="2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0" fillId="0" borderId="15" xfId="1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2" fontId="10" fillId="0" borderId="14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 wrapText="1"/>
    </xf>
    <xf numFmtId="0" fontId="7" fillId="2" borderId="6" xfId="2" applyFont="1" applyFill="1" applyBorder="1" applyAlignment="1">
      <alignment horizontal="center" vertical="center" wrapText="1"/>
    </xf>
    <xf numFmtId="0" fontId="20" fillId="0" borderId="6" xfId="1" applyFont="1" applyBorder="1" applyAlignment="1">
      <alignment horizontal="center"/>
    </xf>
    <xf numFmtId="2" fontId="14" fillId="0" borderId="6" xfId="5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4" fillId="0" borderId="6" xfId="5" applyFont="1" applyFill="1" applyBorder="1" applyAlignment="1">
      <alignment horizontal="center" vertical="center"/>
    </xf>
    <xf numFmtId="166" fontId="2" fillId="0" borderId="0" xfId="0" applyNumberFormat="1" applyFont="1">
      <alignment vertical="center"/>
    </xf>
    <xf numFmtId="0" fontId="0" fillId="0" borderId="0" xfId="0" applyFont="1">
      <alignment vertical="center"/>
    </xf>
    <xf numFmtId="165" fontId="2" fillId="0" borderId="6" xfId="0" applyNumberFormat="1" applyFont="1" applyBorder="1" applyAlignment="1">
      <alignment horizontal="center" vertical="center"/>
    </xf>
    <xf numFmtId="1" fontId="0" fillId="5" borderId="6" xfId="0" applyNumberFormat="1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164" fontId="3" fillId="5" borderId="6" xfId="5" applyNumberFormat="1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164" fontId="14" fillId="5" borderId="6" xfId="5" applyNumberFormat="1" applyFont="1" applyFill="1" applyBorder="1" applyAlignment="1">
      <alignment horizontal="center" vertical="center"/>
    </xf>
    <xf numFmtId="1" fontId="2" fillId="5" borderId="6" xfId="3" applyNumberFormat="1" applyFill="1" applyBorder="1" applyAlignment="1">
      <alignment horizontal="center" vertical="center"/>
    </xf>
    <xf numFmtId="165" fontId="2" fillId="5" borderId="6" xfId="3" applyNumberFormat="1" applyFill="1" applyBorder="1" applyAlignment="1">
      <alignment horizontal="center" vertical="center"/>
    </xf>
    <xf numFmtId="165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" fontId="2" fillId="0" borderId="22" xfId="4" applyNumberFormat="1" applyBorder="1" applyAlignment="1">
      <alignment horizontal="center" vertical="center"/>
    </xf>
    <xf numFmtId="165" fontId="2" fillId="0" borderId="10" xfId="4" applyNumberFormat="1" applyBorder="1" applyAlignment="1">
      <alignment horizontal="center" vertical="center"/>
    </xf>
    <xf numFmtId="0" fontId="2" fillId="0" borderId="10" xfId="3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10" xfId="3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2" fillId="0" borderId="6" xfId="3" applyNumberFormat="1" applyBorder="1" applyAlignment="1">
      <alignment horizontal="center" vertical="center"/>
    </xf>
    <xf numFmtId="0" fontId="2" fillId="0" borderId="4" xfId="3" applyBorder="1" applyAlignment="1">
      <alignment horizontal="left" vertical="center"/>
    </xf>
    <xf numFmtId="0" fontId="2" fillId="0" borderId="21" xfId="3" applyBorder="1" applyAlignment="1">
      <alignment horizontal="left" vertical="center"/>
    </xf>
    <xf numFmtId="0" fontId="13" fillId="0" borderId="8" xfId="3" applyFont="1" applyBorder="1" applyAlignment="1">
      <alignment horizontal="left" vertical="center"/>
    </xf>
    <xf numFmtId="0" fontId="13" fillId="0" borderId="6" xfId="3" applyFont="1" applyBorder="1" applyAlignment="1">
      <alignment horizontal="left" vertical="center"/>
    </xf>
    <xf numFmtId="0" fontId="2" fillId="0" borderId="8" xfId="3" applyBorder="1" applyAlignment="1">
      <alignment horizontal="left" vertical="center"/>
    </xf>
    <xf numFmtId="0" fontId="2" fillId="0" borderId="6" xfId="3" applyBorder="1" applyAlignment="1">
      <alignment horizontal="left" vertical="center"/>
    </xf>
    <xf numFmtId="0" fontId="2" fillId="0" borderId="19" xfId="3" applyBorder="1" applyAlignment="1">
      <alignment horizontal="left" vertical="center"/>
    </xf>
    <xf numFmtId="0" fontId="2" fillId="0" borderId="20" xfId="3" applyBorder="1" applyAlignment="1">
      <alignment horizontal="left" vertical="center"/>
    </xf>
    <xf numFmtId="0" fontId="13" fillId="0" borderId="17" xfId="3" applyFont="1" applyBorder="1" applyAlignment="1">
      <alignment horizontal="left" vertical="center"/>
    </xf>
    <xf numFmtId="0" fontId="13" fillId="0" borderId="18" xfId="3" applyFont="1" applyBorder="1" applyAlignment="1">
      <alignment horizontal="left" vertical="center"/>
    </xf>
    <xf numFmtId="0" fontId="13" fillId="0" borderId="8" xfId="3" applyFont="1" applyBorder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12" xfId="3" applyFont="1" applyBorder="1" applyAlignment="1">
      <alignment horizontal="left" vertical="center"/>
    </xf>
    <xf numFmtId="0" fontId="13" fillId="0" borderId="16" xfId="3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8" xfId="3" applyFont="1" applyBorder="1" applyAlignment="1">
      <alignment horizontal="left" vertical="center"/>
    </xf>
    <xf numFmtId="0" fontId="3" fillId="0" borderId="6" xfId="3" applyFont="1" applyBorder="1" applyAlignment="1">
      <alignment horizontal="left" vertical="center"/>
    </xf>
  </cellXfs>
  <cellStyles count="6">
    <cellStyle name="Normal" xfId="0" builtinId="0"/>
    <cellStyle name="Normal 2 14" xfId="3"/>
    <cellStyle name="Normal 2 14 2" xfId="4"/>
    <cellStyle name="Normal 3" xfId="1"/>
    <cellStyle name="Normal 3 2" xfId="2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zoomScale="120" zoomScaleNormal="120" zoomScaleSheetLayoutView="100" workbookViewId="0">
      <pane ySplit="2" topLeftCell="A3" activePane="bottomLeft" state="frozen"/>
      <selection pane="bottomLeft" activeCell="H9" sqref="H9"/>
    </sheetView>
  </sheetViews>
  <sheetFormatPr defaultRowHeight="12.75"/>
  <cols>
    <col min="1" max="1" width="11.28515625" style="1" bestFit="1" customWidth="1"/>
    <col min="2" max="2" width="34.140625" style="2" bestFit="1" customWidth="1"/>
    <col min="3" max="3" width="16.28515625" style="37" customWidth="1"/>
    <col min="4" max="6" width="16.28515625" style="1" customWidth="1"/>
    <col min="7" max="16384" width="9.140625" style="1"/>
  </cols>
  <sheetData>
    <row r="1" spans="1:6" ht="25.5" customHeight="1">
      <c r="A1" s="81" t="s">
        <v>0</v>
      </c>
      <c r="B1" s="3" t="s">
        <v>1</v>
      </c>
      <c r="C1" s="41"/>
      <c r="D1" s="42"/>
      <c r="E1" s="43"/>
      <c r="F1" s="43"/>
    </row>
    <row r="2" spans="1:6" ht="16.5" thickBot="1">
      <c r="A2" s="82"/>
      <c r="B2" s="5" t="s">
        <v>2</v>
      </c>
      <c r="C2" s="44" t="s">
        <v>3</v>
      </c>
      <c r="D2" s="44" t="s">
        <v>4</v>
      </c>
      <c r="E2" s="44" t="s">
        <v>5</v>
      </c>
      <c r="F2" s="44" t="s">
        <v>6</v>
      </c>
    </row>
    <row r="3" spans="1:6" ht="15">
      <c r="A3" s="6" t="s">
        <v>7</v>
      </c>
      <c r="B3" s="7" t="s">
        <v>8</v>
      </c>
      <c r="C3" s="40">
        <v>100</v>
      </c>
      <c r="D3" s="26">
        <v>100</v>
      </c>
      <c r="E3" s="26">
        <v>100</v>
      </c>
      <c r="F3" s="26">
        <v>100</v>
      </c>
    </row>
    <row r="4" spans="1:6" ht="15">
      <c r="A4" s="8">
        <v>150505</v>
      </c>
      <c r="B4" s="9" t="s">
        <v>9</v>
      </c>
      <c r="C4" s="38">
        <v>0</v>
      </c>
      <c r="D4" s="11">
        <v>10</v>
      </c>
      <c r="E4" s="11">
        <v>10</v>
      </c>
      <c r="F4" s="11">
        <v>9</v>
      </c>
    </row>
    <row r="5" spans="1:6" ht="15">
      <c r="A5" s="8">
        <v>150109</v>
      </c>
      <c r="B5" s="9" t="s">
        <v>10</v>
      </c>
      <c r="C5" s="38">
        <v>46</v>
      </c>
      <c r="D5" s="11">
        <v>35</v>
      </c>
      <c r="E5" s="11">
        <v>34</v>
      </c>
      <c r="F5" s="11">
        <v>35</v>
      </c>
    </row>
    <row r="6" spans="1:6" ht="15">
      <c r="A6" s="8">
        <v>160007</v>
      </c>
      <c r="B6" s="9" t="s">
        <v>11</v>
      </c>
      <c r="C6" s="38">
        <v>8</v>
      </c>
      <c r="D6" s="10">
        <v>10</v>
      </c>
      <c r="E6" s="10">
        <v>10</v>
      </c>
      <c r="F6" s="10">
        <v>12</v>
      </c>
    </row>
    <row r="7" spans="1:6" ht="15">
      <c r="A7" s="8">
        <v>162621</v>
      </c>
      <c r="B7" s="9" t="s">
        <v>12</v>
      </c>
      <c r="C7" s="38"/>
      <c r="D7" s="11">
        <v>1</v>
      </c>
      <c r="E7" s="11">
        <v>0.7</v>
      </c>
      <c r="F7" s="11">
        <v>0.9</v>
      </c>
    </row>
    <row r="8" spans="1:6" ht="15.75">
      <c r="A8" s="8">
        <v>160514</v>
      </c>
      <c r="B8" s="9" t="s">
        <v>13</v>
      </c>
      <c r="C8" s="38">
        <v>4.5</v>
      </c>
      <c r="D8" s="12">
        <v>3.5</v>
      </c>
      <c r="E8" s="12">
        <v>3.5</v>
      </c>
      <c r="F8" s="12">
        <v>3.5</v>
      </c>
    </row>
    <row r="9" spans="1:6" ht="15.75">
      <c r="A9" s="8">
        <v>160224</v>
      </c>
      <c r="B9" s="9" t="s">
        <v>14</v>
      </c>
      <c r="C9" s="38">
        <v>3</v>
      </c>
      <c r="D9" s="12">
        <v>2</v>
      </c>
      <c r="E9" s="12">
        <v>2</v>
      </c>
      <c r="F9" s="12">
        <v>2</v>
      </c>
    </row>
    <row r="10" spans="1:6" ht="15">
      <c r="A10" s="8" t="s">
        <v>15</v>
      </c>
      <c r="B10" s="9" t="s">
        <v>16</v>
      </c>
      <c r="C10" s="38">
        <v>1.5</v>
      </c>
      <c r="D10" s="10">
        <v>1.5</v>
      </c>
      <c r="E10" s="10">
        <v>1.5</v>
      </c>
      <c r="F10" s="10">
        <v>1.5</v>
      </c>
    </row>
    <row r="11" spans="1:6" ht="15">
      <c r="A11" s="8">
        <v>160727</v>
      </c>
      <c r="B11" s="9" t="s">
        <v>17</v>
      </c>
      <c r="C11" s="38">
        <v>2.75</v>
      </c>
      <c r="D11" s="10">
        <v>2.75</v>
      </c>
      <c r="E11" s="10">
        <v>2.75</v>
      </c>
      <c r="F11" s="10">
        <v>2.75</v>
      </c>
    </row>
    <row r="12" spans="1:6" ht="15">
      <c r="A12" s="8">
        <v>160280</v>
      </c>
      <c r="B12" s="9" t="s">
        <v>18</v>
      </c>
      <c r="C12" s="38">
        <v>1</v>
      </c>
      <c r="D12" s="10">
        <v>1.5</v>
      </c>
      <c r="E12" s="10">
        <v>1.5</v>
      </c>
      <c r="F12" s="10">
        <v>1.5</v>
      </c>
    </row>
    <row r="13" spans="1:6" ht="15">
      <c r="A13" s="8">
        <v>160108</v>
      </c>
      <c r="B13" s="9" t="s">
        <v>19</v>
      </c>
      <c r="C13" s="38">
        <v>1.1000000000000001</v>
      </c>
      <c r="D13" s="36">
        <v>1.2</v>
      </c>
      <c r="E13" s="36">
        <v>1.2</v>
      </c>
      <c r="F13" s="36">
        <v>1.2</v>
      </c>
    </row>
    <row r="14" spans="1:6" ht="15">
      <c r="A14" s="8">
        <v>160732</v>
      </c>
      <c r="B14" s="9" t="s">
        <v>20</v>
      </c>
      <c r="C14" s="38">
        <v>1.6</v>
      </c>
      <c r="D14" s="36">
        <v>0</v>
      </c>
      <c r="E14" s="36">
        <v>1.4</v>
      </c>
      <c r="F14" s="36">
        <v>1.4</v>
      </c>
    </row>
    <row r="15" spans="1:6" ht="15">
      <c r="A15" s="8">
        <v>160327</v>
      </c>
      <c r="B15" s="9" t="s">
        <v>21</v>
      </c>
      <c r="C15" s="38"/>
      <c r="D15" s="11">
        <v>1.4</v>
      </c>
      <c r="E15" s="11"/>
      <c r="F15" s="11"/>
    </row>
    <row r="16" spans="1:6" ht="15">
      <c r="A16" s="8">
        <v>160774</v>
      </c>
      <c r="B16" s="9" t="s">
        <v>22</v>
      </c>
      <c r="C16" s="38">
        <v>0.2</v>
      </c>
      <c r="D16" s="10">
        <v>0.1</v>
      </c>
      <c r="E16" s="10">
        <v>0.1</v>
      </c>
      <c r="F16" s="10">
        <v>0.1</v>
      </c>
    </row>
    <row r="17" spans="1:6" ht="15.75">
      <c r="A17" s="13"/>
      <c r="B17" s="14" t="s">
        <v>23</v>
      </c>
      <c r="C17" s="15">
        <f>SUM(C3:C16)</f>
        <v>169.64999999999998</v>
      </c>
      <c r="D17" s="16">
        <f>SUM(D3:D16)</f>
        <v>169.95</v>
      </c>
      <c r="E17" s="15">
        <f>SUM(E3:E16)</f>
        <v>168.64999999999998</v>
      </c>
      <c r="F17" s="16">
        <f>SUM(F3:F16)</f>
        <v>170.85</v>
      </c>
    </row>
    <row r="18" spans="1:6">
      <c r="A18" s="17"/>
      <c r="D18" s="17"/>
      <c r="E18" s="17"/>
      <c r="F18" s="17"/>
    </row>
    <row r="19" spans="1:6" ht="15.75" hidden="1" customHeight="1">
      <c r="A19" s="77" t="s">
        <v>24</v>
      </c>
      <c r="B19" s="78"/>
      <c r="D19" s="4"/>
      <c r="E19" s="4"/>
      <c r="F19" s="4"/>
    </row>
    <row r="20" spans="1:6" ht="13.5" hidden="1" customHeight="1">
      <c r="A20" s="71" t="s">
        <v>25</v>
      </c>
      <c r="B20" s="72" t="s">
        <v>25</v>
      </c>
      <c r="D20" s="18"/>
      <c r="E20" s="18"/>
      <c r="F20" s="19"/>
    </row>
    <row r="21" spans="1:6" ht="13.5" hidden="1" customHeight="1">
      <c r="A21" s="71" t="s">
        <v>26</v>
      </c>
      <c r="B21" s="72" t="s">
        <v>26</v>
      </c>
      <c r="D21" s="28"/>
      <c r="E21" s="28"/>
      <c r="F21" s="29"/>
    </row>
    <row r="22" spans="1:6" s="34" customFormat="1" ht="13.5" hidden="1" customHeight="1">
      <c r="A22" s="83" t="s">
        <v>27</v>
      </c>
      <c r="B22" s="84" t="s">
        <v>27</v>
      </c>
      <c r="C22" s="39"/>
      <c r="D22" s="35"/>
      <c r="E22" s="35"/>
      <c r="F22" s="35"/>
    </row>
    <row r="23" spans="1:6" s="34" customFormat="1" ht="13.5" hidden="1" customHeight="1">
      <c r="A23" s="83" t="s">
        <v>28</v>
      </c>
      <c r="B23" s="84" t="s">
        <v>28</v>
      </c>
      <c r="C23" s="39"/>
      <c r="D23" s="24"/>
      <c r="E23" s="24"/>
      <c r="F23" s="25"/>
    </row>
    <row r="24" spans="1:6" ht="13.5" hidden="1" customHeight="1">
      <c r="A24" s="71" t="s">
        <v>29</v>
      </c>
      <c r="B24" s="72" t="s">
        <v>29</v>
      </c>
      <c r="D24" s="18"/>
      <c r="E24" s="18"/>
      <c r="F24" s="19"/>
    </row>
    <row r="25" spans="1:6" ht="13.5" hidden="1" customHeight="1">
      <c r="A25" s="71" t="s">
        <v>30</v>
      </c>
      <c r="B25" s="72" t="s">
        <v>30</v>
      </c>
      <c r="D25" s="18"/>
      <c r="E25" s="18"/>
      <c r="F25" s="19"/>
    </row>
    <row r="26" spans="1:6" s="34" customFormat="1" ht="13.5" hidden="1" customHeight="1">
      <c r="A26" s="83" t="s">
        <v>31</v>
      </c>
      <c r="B26" s="84" t="s">
        <v>31</v>
      </c>
      <c r="C26" s="39"/>
      <c r="D26" s="24"/>
      <c r="E26" s="24"/>
      <c r="F26" s="25"/>
    </row>
    <row r="27" spans="1:6" ht="13.5" hidden="1" customHeight="1">
      <c r="A27" s="27" t="s">
        <v>32</v>
      </c>
      <c r="B27" s="20"/>
      <c r="D27" s="18"/>
      <c r="E27" s="18"/>
      <c r="F27" s="19"/>
    </row>
    <row r="28" spans="1:6" ht="13.5" hidden="1" customHeight="1">
      <c r="A28" s="71" t="s">
        <v>33</v>
      </c>
      <c r="B28" s="72" t="s">
        <v>33</v>
      </c>
      <c r="D28" s="18"/>
      <c r="E28" s="18"/>
      <c r="F28" s="19"/>
    </row>
    <row r="29" spans="1:6" ht="13.5" hidden="1" customHeight="1">
      <c r="A29" s="71" t="s">
        <v>34</v>
      </c>
      <c r="B29" s="72" t="s">
        <v>34</v>
      </c>
      <c r="D29" s="30"/>
      <c r="E29" s="30"/>
      <c r="F29" s="31"/>
    </row>
    <row r="30" spans="1:6" ht="15">
      <c r="A30" s="77" t="s">
        <v>35</v>
      </c>
      <c r="B30" s="78"/>
      <c r="C30" s="44" t="s">
        <v>3</v>
      </c>
      <c r="D30" s="44" t="s">
        <v>4</v>
      </c>
      <c r="E30" s="44" t="s">
        <v>5</v>
      </c>
      <c r="F30" s="44" t="s">
        <v>6</v>
      </c>
    </row>
    <row r="31" spans="1:6" ht="18.75" customHeight="1">
      <c r="A31" s="71" t="s">
        <v>36</v>
      </c>
      <c r="B31" s="72" t="s">
        <v>36</v>
      </c>
      <c r="C31" s="21">
        <v>66.099999999999994</v>
      </c>
      <c r="D31" s="32">
        <v>61.3</v>
      </c>
      <c r="E31" s="32">
        <v>61.1</v>
      </c>
      <c r="F31" s="32">
        <v>62.1</v>
      </c>
    </row>
    <row r="32" spans="1:6" ht="18.75" customHeight="1">
      <c r="A32" s="71" t="s">
        <v>37</v>
      </c>
      <c r="B32" s="72" t="s">
        <v>37</v>
      </c>
      <c r="C32" s="50">
        <v>2.36</v>
      </c>
      <c r="D32" s="33">
        <v>1.91</v>
      </c>
      <c r="E32" s="33">
        <v>2.14</v>
      </c>
      <c r="F32" s="33">
        <v>2.1</v>
      </c>
    </row>
    <row r="33" spans="1:6" ht="18.75" customHeight="1">
      <c r="A33" s="71" t="s">
        <v>38</v>
      </c>
      <c r="B33" s="72" t="s">
        <v>38</v>
      </c>
      <c r="C33" s="50">
        <v>6.69</v>
      </c>
      <c r="D33" s="33">
        <v>5.99</v>
      </c>
      <c r="E33" s="33">
        <v>6.44</v>
      </c>
      <c r="F33" s="33">
        <v>6.37</v>
      </c>
    </row>
    <row r="34" spans="1:6" ht="18.75" customHeight="1">
      <c r="A34" s="71" t="s">
        <v>39</v>
      </c>
      <c r="B34" s="72" t="s">
        <v>39</v>
      </c>
      <c r="C34" s="50">
        <v>12.86</v>
      </c>
      <c r="D34" s="22">
        <v>12.15</v>
      </c>
      <c r="E34" s="22">
        <v>12.75</v>
      </c>
      <c r="F34" s="22">
        <v>12.59</v>
      </c>
    </row>
    <row r="35" spans="1:6" ht="18.75" customHeight="1">
      <c r="A35" s="71" t="s">
        <v>40</v>
      </c>
      <c r="B35" s="72" t="s">
        <v>40</v>
      </c>
      <c r="C35" s="50">
        <v>26.51</v>
      </c>
      <c r="D35" s="22">
        <v>26.45</v>
      </c>
      <c r="E35" s="22">
        <v>25.4</v>
      </c>
      <c r="F35" s="22">
        <v>25.8</v>
      </c>
    </row>
    <row r="36" spans="1:6" ht="18.75" customHeight="1">
      <c r="A36" s="71" t="s">
        <v>41</v>
      </c>
      <c r="B36" s="72" t="s">
        <v>41</v>
      </c>
      <c r="C36" s="59">
        <v>510</v>
      </c>
      <c r="D36" s="56">
        <v>530</v>
      </c>
      <c r="E36" s="56">
        <v>501</v>
      </c>
      <c r="F36" s="56">
        <v>516</v>
      </c>
    </row>
    <row r="37" spans="1:6" ht="18.75" customHeight="1">
      <c r="A37" s="71" t="s">
        <v>42</v>
      </c>
      <c r="B37" s="72" t="s">
        <v>42</v>
      </c>
      <c r="C37" s="21">
        <v>107.98</v>
      </c>
      <c r="D37" s="21">
        <v>109.57</v>
      </c>
      <c r="E37" s="21">
        <v>114.84</v>
      </c>
      <c r="F37" s="21">
        <v>102.01</v>
      </c>
    </row>
    <row r="38" spans="1:6" ht="18.75" customHeight="1">
      <c r="A38" s="71" t="s">
        <v>43</v>
      </c>
      <c r="B38" s="72" t="s">
        <v>43</v>
      </c>
      <c r="C38" s="56">
        <f t="shared" ref="C38:F38" si="0">+C36*C35</f>
        <v>13520.1</v>
      </c>
      <c r="D38" s="56">
        <f t="shared" si="0"/>
        <v>14018.5</v>
      </c>
      <c r="E38" s="56">
        <f t="shared" si="0"/>
        <v>12725.4</v>
      </c>
      <c r="F38" s="56">
        <f t="shared" si="0"/>
        <v>13312.800000000001</v>
      </c>
    </row>
    <row r="39" spans="1:6" ht="18.75" customHeight="1">
      <c r="A39" s="71" t="s">
        <v>44</v>
      </c>
      <c r="B39" s="72" t="s">
        <v>44</v>
      </c>
      <c r="C39" s="58">
        <f>18.97/2.37</f>
        <v>8.0042194092826993</v>
      </c>
      <c r="D39" s="57">
        <f>19.15/2.28</f>
        <v>8.3991228070175445</v>
      </c>
      <c r="E39" s="57">
        <f>17.51/2.3</f>
        <v>7.6130434782608711</v>
      </c>
      <c r="F39" s="57">
        <f>18.95/2.35</f>
        <v>8.0638297872340416</v>
      </c>
    </row>
    <row r="40" spans="1:6" ht="15.75" thickBot="1">
      <c r="A40" s="79" t="s">
        <v>45</v>
      </c>
      <c r="B40" s="80" t="s">
        <v>45</v>
      </c>
      <c r="C40" s="52">
        <v>75</v>
      </c>
      <c r="D40" s="51">
        <v>79</v>
      </c>
      <c r="E40" s="51">
        <v>77</v>
      </c>
      <c r="F40" s="51">
        <v>80</v>
      </c>
    </row>
    <row r="41" spans="1:6" ht="18" customHeight="1" thickBot="1">
      <c r="A41" s="75" t="s">
        <v>46</v>
      </c>
      <c r="B41" s="76"/>
      <c r="C41" s="44" t="s">
        <v>3</v>
      </c>
      <c r="D41" s="44" t="s">
        <v>4</v>
      </c>
      <c r="E41" s="44" t="s">
        <v>5</v>
      </c>
      <c r="F41" s="44" t="s">
        <v>6</v>
      </c>
    </row>
    <row r="42" spans="1:6" ht="18" customHeight="1">
      <c r="A42" s="73" t="s">
        <v>36</v>
      </c>
      <c r="B42" s="74" t="s">
        <v>36</v>
      </c>
      <c r="C42" s="60">
        <v>68.900000000000006</v>
      </c>
      <c r="D42" s="60">
        <v>64.400000000000006</v>
      </c>
      <c r="E42" s="60">
        <v>66</v>
      </c>
      <c r="F42" s="60">
        <v>66.8</v>
      </c>
    </row>
    <row r="43" spans="1:6" ht="18" customHeight="1">
      <c r="A43" s="71" t="s">
        <v>37</v>
      </c>
      <c r="B43" s="72" t="s">
        <v>37</v>
      </c>
      <c r="C43" s="61">
        <v>3.35</v>
      </c>
      <c r="D43" s="61">
        <v>2.72</v>
      </c>
      <c r="E43" s="61">
        <f>3.07</f>
        <v>3.07</v>
      </c>
      <c r="F43" s="61">
        <v>3.18</v>
      </c>
    </row>
    <row r="44" spans="1:6" ht="18" customHeight="1">
      <c r="A44" s="71" t="s">
        <v>38</v>
      </c>
      <c r="B44" s="72" t="s">
        <v>38</v>
      </c>
      <c r="C44" s="61">
        <v>9.1</v>
      </c>
      <c r="D44" s="61">
        <v>7.66</v>
      </c>
      <c r="E44" s="61">
        <v>8.6999999999999993</v>
      </c>
      <c r="F44" s="61">
        <v>9.18</v>
      </c>
    </row>
    <row r="45" spans="1:6" ht="18" customHeight="1">
      <c r="A45" s="71" t="s">
        <v>39</v>
      </c>
      <c r="B45" s="72" t="s">
        <v>39</v>
      </c>
      <c r="C45" s="23">
        <v>16.32</v>
      </c>
      <c r="D45" s="23">
        <v>14.06</v>
      </c>
      <c r="E45" s="23">
        <v>15.53</v>
      </c>
      <c r="F45" s="23">
        <v>15.94</v>
      </c>
    </row>
    <row r="46" spans="1:6" ht="18" customHeight="1">
      <c r="A46" s="71" t="s">
        <v>40</v>
      </c>
      <c r="B46" s="72" t="s">
        <v>40</v>
      </c>
      <c r="C46" s="23">
        <v>24.34</v>
      </c>
      <c r="D46" s="23">
        <v>23.46</v>
      </c>
      <c r="E46" s="23">
        <v>24.24</v>
      </c>
      <c r="F46" s="23">
        <v>23.68</v>
      </c>
    </row>
    <row r="47" spans="1:6" ht="18" customHeight="1">
      <c r="A47" s="71" t="s">
        <v>41</v>
      </c>
      <c r="B47" s="72" t="s">
        <v>41</v>
      </c>
      <c r="C47" s="62">
        <v>431</v>
      </c>
      <c r="D47" s="62">
        <v>467</v>
      </c>
      <c r="E47" s="62">
        <v>456</v>
      </c>
      <c r="F47" s="62">
        <v>447</v>
      </c>
    </row>
    <row r="48" spans="1:6" ht="18" customHeight="1">
      <c r="A48" s="71" t="s">
        <v>42</v>
      </c>
      <c r="B48" s="72" t="s">
        <v>42</v>
      </c>
      <c r="C48" s="63">
        <v>56.92</v>
      </c>
      <c r="D48" s="63">
        <v>55.09</v>
      </c>
      <c r="E48" s="63">
        <v>58.16</v>
      </c>
      <c r="F48" s="63">
        <v>51.52</v>
      </c>
    </row>
    <row r="49" spans="1:6" ht="18" customHeight="1">
      <c r="A49" s="71" t="s">
        <v>43</v>
      </c>
      <c r="B49" s="72" t="s">
        <v>43</v>
      </c>
      <c r="C49" s="64">
        <f t="shared" ref="C49:F49" si="1">C47*C46</f>
        <v>10490.539999999999</v>
      </c>
      <c r="D49" s="64">
        <f t="shared" si="1"/>
        <v>10955.82</v>
      </c>
      <c r="E49" s="64">
        <f t="shared" si="1"/>
        <v>11053.439999999999</v>
      </c>
      <c r="F49" s="64">
        <f t="shared" si="1"/>
        <v>10584.96</v>
      </c>
    </row>
    <row r="50" spans="1:6" ht="18" customHeight="1">
      <c r="A50" s="71" t="s">
        <v>44</v>
      </c>
      <c r="B50" s="72" t="s">
        <v>44</v>
      </c>
      <c r="C50" s="23">
        <f>16.44/2.43</f>
        <v>6.7654320987654319</v>
      </c>
      <c r="D50" s="23">
        <f>16.59/2.37</f>
        <v>7</v>
      </c>
      <c r="E50" s="23">
        <f>16.66/2.28</f>
        <v>7.3070175438596499</v>
      </c>
      <c r="F50" s="23">
        <f>16.93/2.38</f>
        <v>7.113445378151261</v>
      </c>
    </row>
    <row r="51" spans="1:6" ht="18" customHeight="1">
      <c r="A51" s="69" t="s">
        <v>47</v>
      </c>
      <c r="B51" s="70" t="s">
        <v>47</v>
      </c>
      <c r="C51" s="44" t="s">
        <v>3</v>
      </c>
      <c r="D51" s="44" t="s">
        <v>4</v>
      </c>
      <c r="E51" s="44" t="s">
        <v>5</v>
      </c>
      <c r="F51" s="44" t="s">
        <v>6</v>
      </c>
    </row>
    <row r="52" spans="1:6" ht="18" customHeight="1">
      <c r="A52" s="71" t="s">
        <v>48</v>
      </c>
      <c r="B52" s="72" t="s">
        <v>48</v>
      </c>
      <c r="C52" s="65">
        <v>19</v>
      </c>
      <c r="D52" s="66"/>
      <c r="E52" s="66"/>
      <c r="F52" s="66"/>
    </row>
    <row r="53" spans="1:6" ht="18" customHeight="1">
      <c r="A53" s="71" t="s">
        <v>49</v>
      </c>
      <c r="B53" s="72" t="s">
        <v>49</v>
      </c>
      <c r="C53" s="65">
        <v>43</v>
      </c>
      <c r="D53" s="66"/>
      <c r="E53" s="66"/>
      <c r="F53" s="66"/>
    </row>
    <row r="54" spans="1:6" ht="18" customHeight="1">
      <c r="A54" s="69" t="s">
        <v>50</v>
      </c>
      <c r="B54" s="70" t="s">
        <v>50</v>
      </c>
      <c r="C54" s="44" t="s">
        <v>3</v>
      </c>
      <c r="D54" s="44" t="s">
        <v>4</v>
      </c>
      <c r="E54" s="44" t="s">
        <v>5</v>
      </c>
      <c r="F54" s="44" t="s">
        <v>6</v>
      </c>
    </row>
    <row r="55" spans="1:6" ht="18" customHeight="1">
      <c r="A55" s="71" t="s">
        <v>51</v>
      </c>
      <c r="B55" s="72" t="s">
        <v>51</v>
      </c>
      <c r="D55" s="24"/>
      <c r="E55" s="24"/>
      <c r="F55" s="25"/>
    </row>
    <row r="56" spans="1:6" ht="18" customHeight="1">
      <c r="A56" s="69" t="s">
        <v>52</v>
      </c>
      <c r="B56" s="70"/>
      <c r="C56" s="44" t="s">
        <v>3</v>
      </c>
      <c r="D56" s="44" t="s">
        <v>4</v>
      </c>
      <c r="E56" s="44" t="s">
        <v>5</v>
      </c>
      <c r="F56" s="44" t="s">
        <v>6</v>
      </c>
    </row>
    <row r="57" spans="1:6" ht="18" customHeight="1">
      <c r="A57" s="71" t="s">
        <v>53</v>
      </c>
      <c r="B57" s="72" t="s">
        <v>53</v>
      </c>
      <c r="C57" s="46">
        <v>5.99</v>
      </c>
      <c r="D57" s="45">
        <v>4.9000000000000004</v>
      </c>
      <c r="E57" s="45">
        <v>5.37</v>
      </c>
      <c r="F57" s="45">
        <v>5.3</v>
      </c>
    </row>
    <row r="58" spans="1:6" ht="18" customHeight="1">
      <c r="A58" s="71" t="s">
        <v>54</v>
      </c>
      <c r="B58" s="72" t="s">
        <v>54</v>
      </c>
      <c r="C58" s="46">
        <v>1.07</v>
      </c>
      <c r="D58" s="45">
        <v>0.82</v>
      </c>
      <c r="E58" s="45">
        <v>0.93</v>
      </c>
      <c r="F58" s="45">
        <v>0.92</v>
      </c>
    </row>
    <row r="59" spans="1:6" ht="18" customHeight="1">
      <c r="A59" s="71" t="s">
        <v>55</v>
      </c>
      <c r="B59" s="72" t="s">
        <v>55</v>
      </c>
      <c r="C59" s="54">
        <v>0.17899999999999999</v>
      </c>
      <c r="D59" s="53">
        <v>0.16700000000000001</v>
      </c>
      <c r="E59" s="53">
        <v>0.17299999999999999</v>
      </c>
      <c r="F59" s="55">
        <v>0.17399999999999999</v>
      </c>
    </row>
    <row r="60" spans="1:6" ht="18" customHeight="1" thickBot="1">
      <c r="A60" s="67" t="s">
        <v>56</v>
      </c>
      <c r="B60" s="68" t="s">
        <v>56</v>
      </c>
      <c r="C60" s="46">
        <v>2.8899999999999999E-2</v>
      </c>
      <c r="D60" s="47">
        <v>3.3300000000000003E-2</v>
      </c>
      <c r="E60" s="47">
        <v>3.1300000000000001E-2</v>
      </c>
      <c r="F60" s="47">
        <v>3.1800000000000002E-2</v>
      </c>
    </row>
    <row r="61" spans="1:6">
      <c r="E61" s="49"/>
    </row>
    <row r="63" spans="1:6">
      <c r="C63" s="48"/>
      <c r="D63" s="48"/>
      <c r="E63" s="48"/>
      <c r="F63" s="48"/>
    </row>
    <row r="64" spans="1:6">
      <c r="C64" s="48"/>
      <c r="D64" s="48"/>
      <c r="E64" s="48"/>
      <c r="F64" s="48"/>
    </row>
    <row r="65" spans="3:6">
      <c r="C65" s="48"/>
      <c r="D65" s="48"/>
      <c r="E65" s="48"/>
      <c r="F65" s="48"/>
    </row>
    <row r="66" spans="3:6">
      <c r="C66" s="48"/>
      <c r="D66" s="48"/>
      <c r="E66" s="48"/>
      <c r="F66" s="48"/>
    </row>
  </sheetData>
  <mergeCells count="42">
    <mergeCell ref="A1:A2"/>
    <mergeCell ref="A29:B29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41:B41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60:B60"/>
    <mergeCell ref="A54:B54"/>
    <mergeCell ref="A55:B55"/>
    <mergeCell ref="A56:B56"/>
    <mergeCell ref="A57:B57"/>
    <mergeCell ref="A58:B58"/>
    <mergeCell ref="A59:B59"/>
  </mergeCells>
  <pageMargins left="0.75" right="0.75" top="1" bottom="1" header="0.51111111111111107" footer="0.51111111111111107"/>
  <pageSetup paperSize="9" fitToWidth="0" fitToHeight="0" orientation="portrait" useFirstPageNumber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DA726ABF2D145B9DE8E413C5AAFDE" ma:contentTypeVersion="11" ma:contentTypeDescription="Create a new document." ma:contentTypeScope="" ma:versionID="d5ca59b3719ab3bc07da904e9a1ab5ff">
  <xsd:schema xmlns:xsd="http://www.w3.org/2001/XMLSchema" xmlns:xs="http://www.w3.org/2001/XMLSchema" xmlns:p="http://schemas.microsoft.com/office/2006/metadata/properties" xmlns:ns2="f30e598d-6275-417f-9208-0dee634d7e55" xmlns:ns3="867d5d38-a312-4372-b954-05e1cf722958" targetNamespace="http://schemas.microsoft.com/office/2006/metadata/properties" ma:root="true" ma:fieldsID="2f8884bf2432d8fce7287fb5b2ec8c7e" ns2:_="" ns3:_="">
    <xsd:import namespace="f30e598d-6275-417f-9208-0dee634d7e55"/>
    <xsd:import namespace="867d5d38-a312-4372-b954-05e1cf7229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e598d-6275-417f-9208-0dee634d7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5d38-a312-4372-b954-05e1cf722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882858-3FFB-4189-9892-72BBE1F797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8E5F00-DB44-4C10-9D30-02CC5B9DB6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0e598d-6275-417f-9208-0dee634d7e55"/>
    <ds:schemaRef ds:uri="867d5d38-a312-4372-b954-05e1cf722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BA9EEEA-A283-45A6-B306-878E92D6A847}">
  <ds:schemaRefs>
    <ds:schemaRef ds:uri="f30e598d-6275-417f-9208-0dee634d7e55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dcmitype/"/>
    <ds:schemaRef ds:uri="867d5d38-a312-4372-b954-05e1cf72295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Formulation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Sreekanth C</dc:creator>
  <cp:keywords/>
  <dc:description/>
  <cp:lastModifiedBy>Sreekanth C</cp:lastModifiedBy>
  <cp:revision/>
  <cp:lastPrinted>2022-05-09T09:53:43Z</cp:lastPrinted>
  <dcterms:created xsi:type="dcterms:W3CDTF">2022-03-30T06:29:51Z</dcterms:created>
  <dcterms:modified xsi:type="dcterms:W3CDTF">2023-02-22T11:11:49Z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0x010100DF3DA726ABF2D145B9DE8E413C5AAFDE</vt:lpwstr>
  </property>
</Properties>
</file>