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 tabRatio="798"/>
  </bookViews>
  <sheets>
    <sheet name="Phase - II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4" l="1"/>
  <c r="G61" i="4"/>
  <c r="F61" i="4"/>
  <c r="D61" i="4"/>
  <c r="H55" i="4"/>
  <c r="G55" i="4"/>
  <c r="F55" i="4"/>
  <c r="E55" i="4"/>
  <c r="D55" i="4"/>
  <c r="H54" i="4"/>
  <c r="G54" i="4"/>
  <c r="F54" i="4"/>
  <c r="E54" i="4"/>
  <c r="D54" i="4"/>
  <c r="H28" i="4"/>
  <c r="G28" i="4"/>
  <c r="F28" i="4"/>
  <c r="E28" i="4"/>
  <c r="D28" i="4"/>
</calcChain>
</file>

<file path=xl/sharedStrings.xml><?xml version="1.0" encoding="utf-8"?>
<sst xmlns="http://schemas.openxmlformats.org/spreadsheetml/2006/main" count="68" uniqueCount="67">
  <si>
    <t>Compound Evaluation Report</t>
  </si>
  <si>
    <t>Compound Code:</t>
  </si>
  <si>
    <t>121003A</t>
  </si>
  <si>
    <t>RSS3 local</t>
  </si>
  <si>
    <t>SBR1502</t>
  </si>
  <si>
    <t>TSR 10</t>
  </si>
  <si>
    <t>PBD - Ni/Co</t>
  </si>
  <si>
    <t>PBD - Nd</t>
  </si>
  <si>
    <t>CD2109</t>
  </si>
  <si>
    <t>N134</t>
  </si>
  <si>
    <t>N330</t>
  </si>
  <si>
    <t>Active Silica Granular 175 sq.m/g</t>
  </si>
  <si>
    <t>Zinc Oxide</t>
  </si>
  <si>
    <t xml:space="preserve">Stearic Acid </t>
  </si>
  <si>
    <t>162502A</t>
  </si>
  <si>
    <t>Ozone protecting wax</t>
  </si>
  <si>
    <t>Antioxident - 6PPD</t>
  </si>
  <si>
    <t>TMQ</t>
  </si>
  <si>
    <t>Rubber Peptiser 40% DBD</t>
  </si>
  <si>
    <t>DCPD resin</t>
  </si>
  <si>
    <t>Sulphur Soluble Fg No.1 0.5% Oil Based</t>
  </si>
  <si>
    <t>TBBS</t>
  </si>
  <si>
    <t>CBS</t>
  </si>
  <si>
    <t>DPG</t>
  </si>
  <si>
    <t>Retarder - PVI</t>
  </si>
  <si>
    <t>Total</t>
  </si>
  <si>
    <t>Test Parameters</t>
  </si>
  <si>
    <t>Mooney properties at 135°C</t>
  </si>
  <si>
    <t>ML(1+1.5)</t>
  </si>
  <si>
    <t>Mooney Scorch</t>
  </si>
  <si>
    <t>Rheometer properties cure@160°C/15 minutes</t>
  </si>
  <si>
    <t>Min Torque (dNm)</t>
  </si>
  <si>
    <t>Max Torque (dNm)</t>
  </si>
  <si>
    <t>TS2(Mins)</t>
  </si>
  <si>
    <t>TC10 (mins)</t>
  </si>
  <si>
    <t>TC15 (Mins)</t>
  </si>
  <si>
    <t>TC25(Mins)</t>
  </si>
  <si>
    <t>TC40(Mins)</t>
  </si>
  <si>
    <t>TC50(Mins)</t>
  </si>
  <si>
    <t>TC90(Mins)</t>
  </si>
  <si>
    <t>Physical Properties (Unaged)-160 deg, 15 min</t>
  </si>
  <si>
    <t>Hardness(Shore A)</t>
  </si>
  <si>
    <t>100% Modulus(MPa)</t>
  </si>
  <si>
    <t>200% Modulus(MPa)</t>
  </si>
  <si>
    <t>300% Modulus(MPa)</t>
  </si>
  <si>
    <t xml:space="preserve">Tensile strength(MPa) </t>
  </si>
  <si>
    <t xml:space="preserve">Elongation at break (% ) </t>
  </si>
  <si>
    <t xml:space="preserve">Tear strength (N/mm) </t>
  </si>
  <si>
    <t>Bulk tear strength(N)-unaged</t>
  </si>
  <si>
    <t>Energy @ break / thickness (J/mm)</t>
  </si>
  <si>
    <t>E' (MPa)</t>
  </si>
  <si>
    <t>E" (MPa)</t>
  </si>
  <si>
    <t>Tan delta</t>
  </si>
  <si>
    <t>Loss Complience ( MPa-1)</t>
  </si>
  <si>
    <t>RM code</t>
  </si>
  <si>
    <t>RM description</t>
  </si>
  <si>
    <t>T1</t>
  </si>
  <si>
    <t>T2</t>
  </si>
  <si>
    <t>T3</t>
  </si>
  <si>
    <t>21LP 31-1</t>
  </si>
  <si>
    <t>21LP 31-2</t>
  </si>
  <si>
    <t>21LP 31-3</t>
  </si>
  <si>
    <t>21LP 31-4</t>
  </si>
  <si>
    <t>21LP 31-5</t>
  </si>
  <si>
    <t>Toughness</t>
  </si>
  <si>
    <r>
      <t>Dynamic Properties(@70</t>
    </r>
    <r>
      <rPr>
        <vertAlign val="superscript"/>
        <sz val="10"/>
        <color rgb="FF7030A0"/>
        <rFont val="Cambria"/>
        <family val="1"/>
      </rPr>
      <t>0</t>
    </r>
    <r>
      <rPr>
        <sz val="10"/>
        <color rgb="FF7030A0"/>
        <rFont val="Cambria"/>
        <family val="1"/>
      </rPr>
      <t>C,Static strain:0.05%&amp;Dyn.strain:0.02%</t>
    </r>
    <r>
      <rPr>
        <b/>
        <sz val="10"/>
        <color rgb="FF7030A0"/>
        <rFont val="Cambria"/>
        <family val="1"/>
      </rPr>
      <t>)</t>
    </r>
  </si>
  <si>
    <t>Tan Delta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</si>
</sst>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  <charset val="134"/>
    </font>
    <font>
      <b/>
      <sz val="10"/>
      <name val="Cambria"/>
      <family val="1"/>
    </font>
    <font>
      <sz val="10"/>
      <name val="Cambria"/>
      <family val="1"/>
    </font>
    <font>
      <b/>
      <sz val="12"/>
      <name val="Cambria"/>
      <family val="1"/>
    </font>
    <font>
      <b/>
      <sz val="12"/>
      <color theme="1"/>
      <name val="Cambria"/>
      <family val="1"/>
    </font>
    <font>
      <sz val="10"/>
      <color theme="1"/>
      <name val="Cambria"/>
      <family val="1"/>
    </font>
    <font>
      <sz val="10"/>
      <color indexed="8"/>
      <name val="Cambria"/>
      <family val="1"/>
    </font>
    <font>
      <sz val="16"/>
      <color theme="1"/>
      <name val="Cambria"/>
      <family val="1"/>
    </font>
    <font>
      <sz val="10"/>
      <color rgb="FF7030A0"/>
      <name val="Cambria"/>
      <family val="1"/>
    </font>
    <font>
      <vertAlign val="superscript"/>
      <sz val="10"/>
      <color rgb="FF7030A0"/>
      <name val="Cambria"/>
      <family val="1"/>
    </font>
    <font>
      <b/>
      <sz val="10"/>
      <color rgb="FF7030A0"/>
      <name val="Cambria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medium">
        <color theme="0" tint="-0.34998626667073579"/>
      </left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/>
      <top style="medium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0" tint="-0.34998626667073579"/>
      </right>
      <top style="medium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/>
      <bottom style="thin">
        <color theme="0" tint="-0.34998626667073579"/>
      </bottom>
      <diagonal/>
    </border>
    <border>
      <left/>
      <right style="medium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0" tint="-0.34998626667073579"/>
      </left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0" tint="-0.34998626667073579"/>
      </bottom>
      <diagonal/>
    </border>
    <border>
      <left/>
      <right style="medium">
        <color theme="0" tint="-0.34998626667073579"/>
      </right>
      <top style="thin">
        <color theme="0" tint="-0.34998626667073579"/>
      </top>
      <bottom style="medium">
        <color theme="0" tint="-0.34998626667073579"/>
      </bottom>
      <diagonal/>
    </border>
  </borders>
  <cellStyleXfs count="7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1" fillId="0" borderId="0"/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8">
    <xf numFmtId="0" fontId="0" fillId="0" borderId="0" xfId="0"/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2" fontId="9" fillId="0" borderId="1" xfId="4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0" fontId="9" fillId="0" borderId="11" xfId="4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5" xfId="6" applyFont="1" applyBorder="1">
      <alignment vertical="center"/>
    </xf>
    <xf numFmtId="1" fontId="5" fillId="0" borderId="1" xfId="6" applyNumberFormat="1" applyFont="1" applyBorder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0" fontId="5" fillId="4" borderId="5" xfId="4" applyFont="1" applyFill="1" applyBorder="1" applyAlignment="1">
      <alignment horizontal="center" vertical="center"/>
    </xf>
    <xf numFmtId="0" fontId="5" fillId="4" borderId="1" xfId="4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" fontId="5" fillId="0" borderId="11" xfId="6" applyNumberFormat="1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0" fontId="5" fillId="0" borderId="9" xfId="6" applyFont="1" applyBorder="1">
      <alignment vertical="center"/>
    </xf>
    <xf numFmtId="0" fontId="5" fillId="0" borderId="3" xfId="6" applyFont="1" applyBorder="1">
      <alignment vertical="center"/>
    </xf>
    <xf numFmtId="0" fontId="5" fillId="0" borderId="1" xfId="6" applyFont="1" applyBorder="1" applyAlignment="1">
      <alignment horizontal="center" vertical="center"/>
    </xf>
    <xf numFmtId="165" fontId="5" fillId="0" borderId="1" xfId="6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2" fontId="5" fillId="4" borderId="1" xfId="4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0" borderId="1" xfId="3" applyFont="1" applyBorder="1" applyAlignment="1">
      <alignment horizontal="center" vertical="center"/>
    </xf>
    <xf numFmtId="16" fontId="5" fillId="5" borderId="1" xfId="0" applyNumberFormat="1" applyFont="1" applyFill="1" applyBorder="1" applyAlignment="1">
      <alignment horizontal="center" vertical="center"/>
    </xf>
    <xf numFmtId="0" fontId="11" fillId="0" borderId="2" xfId="6" applyFont="1" applyBorder="1">
      <alignment vertical="center"/>
    </xf>
    <xf numFmtId="0" fontId="8" fillId="0" borderId="1" xfId="0" applyFont="1" applyBorder="1" applyAlignment="1">
      <alignment horizontal="left" vertical="center"/>
    </xf>
    <xf numFmtId="16" fontId="5" fillId="5" borderId="11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vertical="center"/>
    </xf>
    <xf numFmtId="0" fontId="7" fillId="7" borderId="21" xfId="0" applyFont="1" applyFill="1" applyBorder="1" applyAlignment="1">
      <alignment vertical="center"/>
    </xf>
    <xf numFmtId="0" fontId="7" fillId="7" borderId="22" xfId="0" applyFont="1" applyFill="1" applyBorder="1" applyAlignment="1">
      <alignment vertical="center"/>
    </xf>
    <xf numFmtId="0" fontId="11" fillId="0" borderId="9" xfId="6" applyFont="1" applyBorder="1">
      <alignment vertical="center"/>
    </xf>
    <xf numFmtId="0" fontId="11" fillId="0" borderId="13" xfId="6" applyFont="1" applyBorder="1">
      <alignment vertical="center"/>
    </xf>
    <xf numFmtId="0" fontId="5" fillId="0" borderId="6" xfId="6" applyFont="1" applyBorder="1">
      <alignment vertical="center"/>
    </xf>
    <xf numFmtId="0" fontId="5" fillId="0" borderId="8" xfId="6" applyFont="1" applyBorder="1" applyAlignment="1">
      <alignment horizontal="center" vertical="center"/>
    </xf>
    <xf numFmtId="1" fontId="8" fillId="0" borderId="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11" fillId="0" borderId="23" xfId="6" applyFont="1" applyBorder="1">
      <alignment vertical="center"/>
    </xf>
    <xf numFmtId="0" fontId="11" fillId="0" borderId="17" xfId="6" applyFont="1" applyBorder="1">
      <alignment vertical="center"/>
    </xf>
    <xf numFmtId="0" fontId="11" fillId="0" borderId="24" xfId="6" applyFont="1" applyBorder="1">
      <alignment vertical="center"/>
    </xf>
    <xf numFmtId="0" fontId="7" fillId="7" borderId="25" xfId="0" applyFont="1" applyFill="1" applyBorder="1" applyAlignment="1">
      <alignment vertical="center"/>
    </xf>
    <xf numFmtId="0" fontId="7" fillId="7" borderId="26" xfId="0" applyFont="1" applyFill="1" applyBorder="1" applyAlignment="1">
      <alignment vertical="center"/>
    </xf>
    <xf numFmtId="0" fontId="7" fillId="7" borderId="27" xfId="0" applyFont="1" applyFill="1" applyBorder="1" applyAlignment="1">
      <alignment vertical="center"/>
    </xf>
    <xf numFmtId="0" fontId="10" fillId="0" borderId="4" xfId="0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0" fontId="4" fillId="5" borderId="19" xfId="0" applyFont="1" applyFill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7">
    <cellStyle name="Normal" xfId="0" builtinId="0"/>
    <cellStyle name="Normal 2 14" xfId="1"/>
    <cellStyle name="Normal 2 14 2" xfId="6"/>
    <cellStyle name="Normal 2 2" xfId="4"/>
    <cellStyle name="Normal 2 2 10" xfId="2"/>
    <cellStyle name="Normal 3 2" xfId="5"/>
    <cellStyle name="Normal 7" xfId="3"/>
  </cellStyles>
  <dxfs count="0"/>
  <tableStyles count="0" defaultTableStyle="TableStyleMedium2" defaultPivotStyle="PivotStyleLight16"/>
  <colors>
    <mruColors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3"/>
  <sheetViews>
    <sheetView showGridLines="0" tabSelected="1" workbookViewId="0">
      <selection activeCell="J6" sqref="J6"/>
    </sheetView>
  </sheetViews>
  <sheetFormatPr defaultColWidth="9.140625" defaultRowHeight="12.75"/>
  <cols>
    <col min="1" max="1" width="0.85546875" style="8" customWidth="1"/>
    <col min="2" max="2" width="11.42578125" style="8" customWidth="1"/>
    <col min="3" max="3" width="43.42578125" style="8" customWidth="1"/>
    <col min="4" max="4" width="12" style="8" customWidth="1"/>
    <col min="5" max="5" width="11.5703125" style="8" customWidth="1"/>
    <col min="6" max="6" width="11.85546875" style="8" customWidth="1"/>
    <col min="7" max="7" width="11.5703125" style="8" customWidth="1"/>
    <col min="8" max="16384" width="9.140625" style="8"/>
  </cols>
  <sheetData>
    <row r="1" spans="2:8" ht="4.5" customHeight="1" thickBot="1"/>
    <row r="2" spans="2:8" ht="22.5" customHeight="1">
      <c r="B2" s="65" t="s">
        <v>0</v>
      </c>
      <c r="C2" s="66"/>
      <c r="D2" s="66"/>
      <c r="E2" s="66"/>
      <c r="F2" s="66"/>
      <c r="G2" s="66"/>
      <c r="H2" s="67"/>
    </row>
    <row r="3" spans="2:8" ht="22.5" customHeight="1">
      <c r="B3" s="68"/>
      <c r="C3" s="69"/>
      <c r="D3" s="69"/>
      <c r="E3" s="69"/>
      <c r="F3" s="69"/>
      <c r="G3" s="69"/>
      <c r="H3" s="70"/>
    </row>
    <row r="4" spans="2:8" ht="22.5" customHeight="1" thickBot="1">
      <c r="B4" s="71" t="s">
        <v>1</v>
      </c>
      <c r="C4" s="72"/>
      <c r="D4" s="72"/>
      <c r="E4" s="72"/>
      <c r="F4" s="72"/>
      <c r="G4" s="72"/>
      <c r="H4" s="73"/>
    </row>
    <row r="5" spans="2:8" ht="21.75" customHeight="1">
      <c r="B5" s="76" t="s">
        <v>54</v>
      </c>
      <c r="C5" s="74" t="s">
        <v>55</v>
      </c>
      <c r="D5" s="47"/>
      <c r="E5" s="47"/>
      <c r="F5" s="47" t="s">
        <v>56</v>
      </c>
      <c r="G5" s="48" t="s">
        <v>57</v>
      </c>
      <c r="H5" s="49" t="s">
        <v>58</v>
      </c>
    </row>
    <row r="6" spans="2:8" ht="21.75" customHeight="1">
      <c r="B6" s="77"/>
      <c r="C6" s="75"/>
      <c r="D6" s="40" t="s">
        <v>59</v>
      </c>
      <c r="E6" s="40" t="s">
        <v>60</v>
      </c>
      <c r="F6" s="40" t="s">
        <v>61</v>
      </c>
      <c r="G6" s="40" t="s">
        <v>62</v>
      </c>
      <c r="H6" s="43" t="s">
        <v>63</v>
      </c>
    </row>
    <row r="7" spans="2:8">
      <c r="B7" s="18" t="s">
        <v>2</v>
      </c>
      <c r="C7" s="19" t="s">
        <v>3</v>
      </c>
      <c r="D7" s="3">
        <v>53</v>
      </c>
      <c r="E7" s="4">
        <v>70</v>
      </c>
      <c r="F7" s="11">
        <v>65</v>
      </c>
      <c r="G7" s="11">
        <v>65</v>
      </c>
      <c r="H7" s="14">
        <v>65</v>
      </c>
    </row>
    <row r="8" spans="2:8">
      <c r="B8" s="23">
        <v>131502</v>
      </c>
      <c r="C8" s="24" t="s">
        <v>4</v>
      </c>
      <c r="D8" s="37"/>
      <c r="E8" s="13">
        <v>30</v>
      </c>
      <c r="F8" s="38">
        <v>35</v>
      </c>
      <c r="G8" s="38">
        <v>20</v>
      </c>
      <c r="H8" s="44">
        <v>20</v>
      </c>
    </row>
    <row r="9" spans="2:8">
      <c r="B9" s="10">
        <v>121030</v>
      </c>
      <c r="C9" s="24" t="s">
        <v>5</v>
      </c>
      <c r="D9" s="37">
        <v>32</v>
      </c>
      <c r="E9" s="4"/>
      <c r="F9" s="11"/>
      <c r="G9" s="11"/>
      <c r="H9" s="14"/>
    </row>
    <row r="10" spans="2:8">
      <c r="B10" s="10">
        <v>131247</v>
      </c>
      <c r="C10" s="42" t="s">
        <v>6</v>
      </c>
      <c r="D10" s="4">
        <v>15</v>
      </c>
      <c r="E10" s="4"/>
      <c r="F10" s="11"/>
      <c r="G10" s="11"/>
      <c r="H10" s="14"/>
    </row>
    <row r="11" spans="2:8">
      <c r="B11" s="10">
        <v>131411</v>
      </c>
      <c r="C11" s="42" t="s">
        <v>7</v>
      </c>
      <c r="D11" s="4"/>
      <c r="E11" s="4"/>
      <c r="F11" s="11"/>
      <c r="G11" s="38">
        <v>15</v>
      </c>
      <c r="H11" s="44">
        <v>15</v>
      </c>
    </row>
    <row r="12" spans="2:8">
      <c r="B12" s="18">
        <v>150109</v>
      </c>
      <c r="C12" s="42" t="s">
        <v>8</v>
      </c>
      <c r="D12" s="4">
        <v>47</v>
      </c>
      <c r="E12" s="4"/>
      <c r="F12" s="11"/>
      <c r="G12" s="11"/>
      <c r="H12" s="14"/>
    </row>
    <row r="13" spans="2:8">
      <c r="B13" s="18">
        <v>150134</v>
      </c>
      <c r="C13" s="42" t="s">
        <v>9</v>
      </c>
      <c r="D13" s="4"/>
      <c r="E13" s="4">
        <v>50</v>
      </c>
      <c r="F13" s="11">
        <v>50</v>
      </c>
      <c r="G13" s="11">
        <v>50</v>
      </c>
      <c r="H13" s="44">
        <v>35</v>
      </c>
    </row>
    <row r="14" spans="2:8">
      <c r="B14" s="18">
        <v>150445</v>
      </c>
      <c r="C14" s="42" t="s">
        <v>10</v>
      </c>
      <c r="D14" s="4"/>
      <c r="E14" s="4"/>
      <c r="F14" s="11"/>
      <c r="G14" s="11"/>
      <c r="H14" s="44">
        <v>15</v>
      </c>
    </row>
    <row r="15" spans="2:8">
      <c r="B15" s="18">
        <v>160007</v>
      </c>
      <c r="C15" s="42" t="s">
        <v>11</v>
      </c>
      <c r="D15" s="4">
        <v>0.25</v>
      </c>
      <c r="E15" s="4"/>
      <c r="F15" s="11"/>
      <c r="G15" s="11"/>
      <c r="H15" s="14"/>
    </row>
    <row r="16" spans="2:8">
      <c r="B16" s="18">
        <v>160514</v>
      </c>
      <c r="C16" s="19" t="s">
        <v>12</v>
      </c>
      <c r="D16" s="3">
        <v>4</v>
      </c>
      <c r="E16" s="4">
        <v>4.5</v>
      </c>
      <c r="F16" s="4">
        <v>4.5</v>
      </c>
      <c r="G16" s="4">
        <v>4.5</v>
      </c>
      <c r="H16" s="15">
        <v>4.5</v>
      </c>
    </row>
    <row r="17" spans="2:8">
      <c r="B17" s="18">
        <v>160224</v>
      </c>
      <c r="C17" s="19" t="s">
        <v>13</v>
      </c>
      <c r="D17" s="3">
        <v>3</v>
      </c>
      <c r="E17" s="4">
        <v>2</v>
      </c>
      <c r="F17" s="4">
        <v>2</v>
      </c>
      <c r="G17" s="4">
        <v>2</v>
      </c>
      <c r="H17" s="15">
        <v>2</v>
      </c>
    </row>
    <row r="18" spans="2:8">
      <c r="B18" s="18" t="s">
        <v>14</v>
      </c>
      <c r="C18" s="19" t="s">
        <v>15</v>
      </c>
      <c r="D18" s="3">
        <v>1.8</v>
      </c>
      <c r="E18" s="4">
        <v>1.5</v>
      </c>
      <c r="F18" s="4">
        <v>1.5</v>
      </c>
      <c r="G18" s="4">
        <v>1.5</v>
      </c>
      <c r="H18" s="15">
        <v>1.5</v>
      </c>
    </row>
    <row r="19" spans="2:8">
      <c r="B19" s="18">
        <v>160727</v>
      </c>
      <c r="C19" s="19" t="s">
        <v>16</v>
      </c>
      <c r="D19" s="3">
        <v>2.5</v>
      </c>
      <c r="E19" s="4">
        <v>2</v>
      </c>
      <c r="F19" s="11">
        <v>2.5</v>
      </c>
      <c r="G19" s="11">
        <v>2.5</v>
      </c>
      <c r="H19" s="14">
        <v>2.5</v>
      </c>
    </row>
    <row r="20" spans="2:8">
      <c r="B20" s="18">
        <v>160280</v>
      </c>
      <c r="C20" s="19" t="s">
        <v>17</v>
      </c>
      <c r="D20" s="3">
        <v>1.5</v>
      </c>
      <c r="E20" s="4">
        <v>0.5</v>
      </c>
      <c r="F20" s="11">
        <v>1.5</v>
      </c>
      <c r="G20" s="11">
        <v>1.5</v>
      </c>
      <c r="H20" s="14">
        <v>1.5</v>
      </c>
    </row>
    <row r="21" spans="2:8">
      <c r="B21" s="10">
        <v>161218</v>
      </c>
      <c r="C21" s="42" t="s">
        <v>18</v>
      </c>
      <c r="D21" s="4"/>
      <c r="E21" s="4">
        <v>0.1</v>
      </c>
      <c r="F21" s="11">
        <v>0.1</v>
      </c>
      <c r="G21" s="11">
        <v>0.1</v>
      </c>
      <c r="H21" s="14">
        <v>0.1</v>
      </c>
    </row>
    <row r="22" spans="2:8">
      <c r="B22" s="45"/>
      <c r="C22" s="42" t="s">
        <v>19</v>
      </c>
      <c r="D22" s="4"/>
      <c r="E22" s="4">
        <v>1.5</v>
      </c>
      <c r="F22" s="4">
        <v>1.5</v>
      </c>
      <c r="G22" s="4">
        <v>1.5</v>
      </c>
      <c r="H22" s="15">
        <v>1.5</v>
      </c>
    </row>
    <row r="23" spans="2:8">
      <c r="B23" s="18">
        <v>160732</v>
      </c>
      <c r="C23" s="19" t="s">
        <v>21</v>
      </c>
      <c r="D23" s="3">
        <v>1.4</v>
      </c>
      <c r="E23" s="4"/>
      <c r="F23" s="11"/>
      <c r="G23" s="11"/>
      <c r="H23" s="14"/>
    </row>
    <row r="24" spans="2:8">
      <c r="B24" s="18">
        <v>160327</v>
      </c>
      <c r="C24" s="19" t="s">
        <v>22</v>
      </c>
      <c r="D24" s="3"/>
      <c r="E24" s="4">
        <v>0.7</v>
      </c>
      <c r="F24" s="4">
        <v>1</v>
      </c>
      <c r="G24" s="4">
        <v>1</v>
      </c>
      <c r="H24" s="15">
        <v>1</v>
      </c>
    </row>
    <row r="25" spans="2:8">
      <c r="B25" s="18">
        <v>160146</v>
      </c>
      <c r="C25" s="19" t="s">
        <v>23</v>
      </c>
      <c r="D25" s="3"/>
      <c r="E25" s="4">
        <v>0.4</v>
      </c>
      <c r="F25" s="11">
        <v>0.4</v>
      </c>
      <c r="G25" s="11">
        <v>0.4</v>
      </c>
      <c r="H25" s="14">
        <v>0.4</v>
      </c>
    </row>
    <row r="26" spans="2:8">
      <c r="B26" s="18">
        <v>160108</v>
      </c>
      <c r="C26" s="42" t="s">
        <v>20</v>
      </c>
      <c r="D26" s="4">
        <v>1.2</v>
      </c>
      <c r="E26" s="3">
        <v>1</v>
      </c>
      <c r="F26" s="11">
        <v>1.2</v>
      </c>
      <c r="G26" s="11">
        <v>1.2</v>
      </c>
      <c r="H26" s="14">
        <v>1.2</v>
      </c>
    </row>
    <row r="27" spans="2:8">
      <c r="B27" s="18">
        <v>160774</v>
      </c>
      <c r="C27" s="19" t="s">
        <v>24</v>
      </c>
      <c r="D27" s="3">
        <v>0.2</v>
      </c>
      <c r="E27" s="3">
        <v>0.3</v>
      </c>
      <c r="F27" s="11">
        <v>0.1</v>
      </c>
      <c r="G27" s="11">
        <v>0.1</v>
      </c>
      <c r="H27" s="14">
        <v>0.1</v>
      </c>
    </row>
    <row r="28" spans="2:8" ht="22.5" customHeight="1" thickBot="1">
      <c r="B28" s="25"/>
      <c r="C28" s="46" t="s">
        <v>25</v>
      </c>
      <c r="D28" s="26">
        <f>SUM(D7:D27)</f>
        <v>162.85</v>
      </c>
      <c r="E28" s="26">
        <f>SUM(E7:E27)</f>
        <v>164.5</v>
      </c>
      <c r="F28" s="26">
        <f>SUM(F7:F27)</f>
        <v>166.29999999999998</v>
      </c>
      <c r="G28" s="26">
        <f>SUM(G7:G27)</f>
        <v>166.29999999999998</v>
      </c>
      <c r="H28" s="27">
        <f>SUM(H7:H27)</f>
        <v>166.29999999999998</v>
      </c>
    </row>
    <row r="29" spans="2:8" ht="6" customHeight="1" thickBot="1"/>
    <row r="30" spans="2:8" ht="23.25" customHeight="1">
      <c r="B30" s="50" t="s">
        <v>0</v>
      </c>
      <c r="C30" s="51"/>
      <c r="D30" s="51"/>
      <c r="E30" s="51"/>
      <c r="F30" s="51"/>
      <c r="G30" s="51"/>
      <c r="H30" s="52"/>
    </row>
    <row r="31" spans="2:8" ht="23.25" customHeight="1" thickBot="1">
      <c r="B31" s="62" t="s">
        <v>26</v>
      </c>
      <c r="C31" s="63"/>
      <c r="D31" s="63"/>
      <c r="E31" s="63"/>
      <c r="F31" s="63"/>
      <c r="G31" s="63"/>
      <c r="H31" s="64"/>
    </row>
    <row r="32" spans="2:8" s="35" customFormat="1" ht="21" customHeight="1">
      <c r="B32" s="59" t="s">
        <v>27</v>
      </c>
      <c r="C32" s="60"/>
      <c r="D32" s="60"/>
      <c r="E32" s="60"/>
      <c r="F32" s="60"/>
      <c r="G32" s="60"/>
      <c r="H32" s="61"/>
    </row>
    <row r="33" spans="2:8" ht="21" customHeight="1">
      <c r="B33" s="31" t="s">
        <v>28</v>
      </c>
      <c r="C33" s="32"/>
      <c r="D33" s="33"/>
      <c r="E33" s="11"/>
      <c r="F33" s="2">
        <v>66.41</v>
      </c>
      <c r="G33" s="1">
        <v>68.77</v>
      </c>
      <c r="H33" s="28">
        <v>68.77</v>
      </c>
    </row>
    <row r="34" spans="2:8" ht="21" customHeight="1">
      <c r="B34" s="20" t="s">
        <v>29</v>
      </c>
      <c r="C34" s="33"/>
      <c r="D34" s="33"/>
      <c r="E34" s="11"/>
      <c r="F34" s="1">
        <v>11.64</v>
      </c>
      <c r="G34" s="1">
        <v>11.24</v>
      </c>
      <c r="H34" s="28">
        <v>11.24</v>
      </c>
    </row>
    <row r="35" spans="2:8" s="35" customFormat="1" ht="21" customHeight="1">
      <c r="B35" s="53" t="s">
        <v>30</v>
      </c>
      <c r="C35" s="41"/>
      <c r="D35" s="41"/>
      <c r="E35" s="41"/>
      <c r="F35" s="41"/>
      <c r="G35" s="41"/>
      <c r="H35" s="54"/>
    </row>
    <row r="36" spans="2:8" ht="21" customHeight="1">
      <c r="B36" s="20" t="s">
        <v>31</v>
      </c>
      <c r="C36" s="33"/>
      <c r="D36" s="33">
        <v>2.64</v>
      </c>
      <c r="E36" s="33">
        <v>2.66</v>
      </c>
      <c r="F36" s="3">
        <v>2.75</v>
      </c>
      <c r="G36" s="3">
        <v>2.86</v>
      </c>
      <c r="H36" s="22">
        <v>2.66</v>
      </c>
    </row>
    <row r="37" spans="2:8" ht="21" customHeight="1">
      <c r="B37" s="31" t="s">
        <v>32</v>
      </c>
      <c r="C37" s="32"/>
      <c r="D37" s="33">
        <v>15.33</v>
      </c>
      <c r="E37" s="33">
        <v>11.79</v>
      </c>
      <c r="F37" s="3">
        <v>13.84</v>
      </c>
      <c r="G37" s="3">
        <v>15.03</v>
      </c>
      <c r="H37" s="22">
        <v>14.62</v>
      </c>
    </row>
    <row r="38" spans="2:8" ht="21" customHeight="1">
      <c r="B38" s="31" t="s">
        <v>33</v>
      </c>
      <c r="C38" s="32"/>
      <c r="D38" s="33">
        <v>3.64</v>
      </c>
      <c r="E38" s="33">
        <v>4.1100000000000003</v>
      </c>
      <c r="F38" s="3">
        <v>2.77</v>
      </c>
      <c r="G38" s="3">
        <v>2.57</v>
      </c>
      <c r="H38" s="22">
        <v>2.63</v>
      </c>
    </row>
    <row r="39" spans="2:8" ht="21" customHeight="1">
      <c r="B39" s="31" t="s">
        <v>34</v>
      </c>
      <c r="C39" s="32"/>
      <c r="D39" s="33">
        <v>3.28</v>
      </c>
      <c r="E39" s="33">
        <v>3.14</v>
      </c>
      <c r="F39" s="3">
        <v>2.42</v>
      </c>
      <c r="G39" s="3">
        <v>2.31</v>
      </c>
      <c r="H39" s="22">
        <v>2.39</v>
      </c>
    </row>
    <row r="40" spans="2:8" ht="21" customHeight="1">
      <c r="B40" s="31" t="s">
        <v>35</v>
      </c>
      <c r="C40" s="32"/>
      <c r="D40" s="33">
        <v>3.6</v>
      </c>
      <c r="E40" s="33">
        <v>3.69</v>
      </c>
      <c r="F40" s="3">
        <v>2.67</v>
      </c>
      <c r="G40" s="3">
        <v>2.5299999999999998</v>
      </c>
      <c r="H40" s="22">
        <v>2.58</v>
      </c>
    </row>
    <row r="41" spans="2:8" ht="21" customHeight="1">
      <c r="B41" s="31" t="s">
        <v>36</v>
      </c>
      <c r="C41" s="32"/>
      <c r="D41" s="33">
        <v>3.97</v>
      </c>
      <c r="E41" s="33">
        <v>4.25</v>
      </c>
      <c r="F41" s="3">
        <v>2.96</v>
      </c>
      <c r="G41" s="3">
        <v>2.78</v>
      </c>
      <c r="H41" s="22">
        <v>2.82</v>
      </c>
    </row>
    <row r="42" spans="2:8" ht="21" customHeight="1">
      <c r="B42" s="31" t="s">
        <v>37</v>
      </c>
      <c r="C42" s="32"/>
      <c r="D42" s="33">
        <v>4.33</v>
      </c>
      <c r="E42" s="33">
        <v>4.8</v>
      </c>
      <c r="F42" s="3">
        <v>3.3</v>
      </c>
      <c r="G42" s="3">
        <v>3.07</v>
      </c>
      <c r="H42" s="22">
        <v>3.1</v>
      </c>
    </row>
    <row r="43" spans="2:8" ht="21" customHeight="1">
      <c r="B43" s="31" t="s">
        <v>38</v>
      </c>
      <c r="C43" s="32"/>
      <c r="D43" s="33">
        <v>4.54</v>
      </c>
      <c r="E43" s="33">
        <v>5.13</v>
      </c>
      <c r="F43" s="3">
        <v>3.54</v>
      </c>
      <c r="G43" s="3">
        <v>3.28</v>
      </c>
      <c r="H43" s="22">
        <v>3.31</v>
      </c>
    </row>
    <row r="44" spans="2:8" ht="21" customHeight="1">
      <c r="B44" s="31" t="s">
        <v>39</v>
      </c>
      <c r="C44" s="32"/>
      <c r="D44" s="33">
        <v>6.23</v>
      </c>
      <c r="E44" s="33">
        <v>7.74</v>
      </c>
      <c r="F44" s="3">
        <v>5.6</v>
      </c>
      <c r="G44" s="3">
        <v>5.05</v>
      </c>
      <c r="H44" s="22">
        <v>5.0999999999999996</v>
      </c>
    </row>
    <row r="45" spans="2:8" s="35" customFormat="1" ht="21" customHeight="1">
      <c r="B45" s="53" t="s">
        <v>40</v>
      </c>
      <c r="C45" s="41"/>
      <c r="D45" s="41"/>
      <c r="E45" s="41"/>
      <c r="F45" s="41"/>
      <c r="G45" s="41"/>
      <c r="H45" s="54"/>
    </row>
    <row r="46" spans="2:8" ht="21" customHeight="1">
      <c r="B46" s="20" t="s">
        <v>41</v>
      </c>
      <c r="C46" s="33"/>
      <c r="D46" s="21">
        <v>62.1</v>
      </c>
      <c r="E46" s="21">
        <v>60.8</v>
      </c>
      <c r="F46" s="21">
        <v>63.6</v>
      </c>
      <c r="G46" s="21">
        <v>63.4</v>
      </c>
      <c r="H46" s="29">
        <v>62.9</v>
      </c>
    </row>
    <row r="47" spans="2:8" ht="21" customHeight="1">
      <c r="B47" s="20" t="s">
        <v>42</v>
      </c>
      <c r="C47" s="33"/>
      <c r="D47" s="34">
        <v>2.1800000000000002</v>
      </c>
      <c r="E47" s="34">
        <v>1.58</v>
      </c>
      <c r="F47" s="6">
        <v>1.92</v>
      </c>
      <c r="G47" s="6">
        <v>1.95</v>
      </c>
      <c r="H47" s="30">
        <v>1.96</v>
      </c>
    </row>
    <row r="48" spans="2:8" ht="21" customHeight="1">
      <c r="B48" s="20" t="s">
        <v>43</v>
      </c>
      <c r="C48" s="33"/>
      <c r="D48" s="34">
        <v>6.2</v>
      </c>
      <c r="E48" s="34">
        <v>3.86</v>
      </c>
      <c r="F48" s="6">
        <v>4.78</v>
      </c>
      <c r="G48" s="6">
        <v>4.99</v>
      </c>
      <c r="H48" s="30">
        <v>5.01</v>
      </c>
    </row>
    <row r="49" spans="2:9" ht="21" customHeight="1">
      <c r="B49" s="20" t="s">
        <v>44</v>
      </c>
      <c r="C49" s="33"/>
      <c r="D49" s="34">
        <v>12.51</v>
      </c>
      <c r="E49" s="34">
        <v>8.34</v>
      </c>
      <c r="F49" s="6">
        <v>10.17</v>
      </c>
      <c r="G49" s="6">
        <v>10.47</v>
      </c>
      <c r="H49" s="30">
        <v>10.28</v>
      </c>
    </row>
    <row r="50" spans="2:9" ht="21" customHeight="1">
      <c r="B50" s="20" t="s">
        <v>45</v>
      </c>
      <c r="C50" s="33"/>
      <c r="D50" s="34">
        <v>28.23</v>
      </c>
      <c r="E50" s="34">
        <v>26.7</v>
      </c>
      <c r="F50" s="6">
        <v>28.08</v>
      </c>
      <c r="G50" s="6">
        <v>28.53</v>
      </c>
      <c r="H50" s="30">
        <v>27.2</v>
      </c>
    </row>
    <row r="51" spans="2:9" ht="21" customHeight="1">
      <c r="B51" s="20" t="s">
        <v>46</v>
      </c>
      <c r="C51" s="33"/>
      <c r="D51" s="33">
        <v>524</v>
      </c>
      <c r="E51" s="33">
        <v>622</v>
      </c>
      <c r="F51" s="1">
        <v>578</v>
      </c>
      <c r="G51" s="1">
        <v>580</v>
      </c>
      <c r="H51" s="28">
        <v>563</v>
      </c>
    </row>
    <row r="52" spans="2:9" ht="21" customHeight="1">
      <c r="B52" s="20" t="s">
        <v>47</v>
      </c>
      <c r="C52" s="33"/>
      <c r="D52" s="33"/>
      <c r="E52" s="33"/>
      <c r="F52" s="5"/>
      <c r="G52" s="5"/>
      <c r="H52" s="16"/>
    </row>
    <row r="53" spans="2:9" ht="21" customHeight="1">
      <c r="B53" s="20" t="s">
        <v>48</v>
      </c>
      <c r="C53" s="33"/>
      <c r="D53" s="33"/>
      <c r="E53" s="33"/>
      <c r="F53" s="5"/>
      <c r="G53" s="5"/>
      <c r="H53" s="16"/>
    </row>
    <row r="54" spans="2:9" ht="21" customHeight="1">
      <c r="B54" s="31" t="s">
        <v>64</v>
      </c>
      <c r="C54" s="32"/>
      <c r="D54" s="21">
        <f>+D50*D51</f>
        <v>14792.52</v>
      </c>
      <c r="E54" s="21">
        <f>+E50*E51</f>
        <v>16607.399999999998</v>
      </c>
      <c r="F54" s="21">
        <f>+F50*F51</f>
        <v>16230.24</v>
      </c>
      <c r="G54" s="21">
        <f>+G50*G51</f>
        <v>16547.400000000001</v>
      </c>
      <c r="H54" s="29">
        <f>+H50*H51</f>
        <v>15313.6</v>
      </c>
    </row>
    <row r="55" spans="2:9" ht="21" customHeight="1">
      <c r="B55" s="20" t="s">
        <v>49</v>
      </c>
      <c r="C55" s="33"/>
      <c r="D55" s="34">
        <f>20.35/2.37</f>
        <v>8.5864978902953588</v>
      </c>
      <c r="E55" s="34">
        <f>22.19/2.36</f>
        <v>9.4025423728813564</v>
      </c>
      <c r="F55" s="6">
        <f>22.37/2.43</f>
        <v>9.2057613168724277</v>
      </c>
      <c r="G55" s="6">
        <f>23.42/2.47</f>
        <v>9.4817813765182191</v>
      </c>
      <c r="H55" s="30">
        <f>18.86/2.19</f>
        <v>8.6118721461187207</v>
      </c>
      <c r="I55" s="36"/>
    </row>
    <row r="56" spans="2:9" s="35" customFormat="1" ht="21" customHeight="1">
      <c r="B56" s="53" t="s">
        <v>65</v>
      </c>
      <c r="C56" s="41"/>
      <c r="D56" s="41"/>
      <c r="E56" s="41"/>
      <c r="F56" s="41"/>
      <c r="G56" s="41"/>
      <c r="H56" s="54"/>
    </row>
    <row r="57" spans="2:9" ht="21.75" customHeight="1">
      <c r="B57" s="31" t="s">
        <v>50</v>
      </c>
      <c r="C57" s="32"/>
      <c r="D57" s="39">
        <v>5.53</v>
      </c>
      <c r="E57" s="39">
        <v>5.26</v>
      </c>
      <c r="F57" s="9">
        <v>5.85</v>
      </c>
      <c r="G57" s="9">
        <v>6.21</v>
      </c>
      <c r="H57" s="17">
        <v>5.89</v>
      </c>
    </row>
    <row r="58" spans="2:9" ht="21.75" customHeight="1">
      <c r="B58" s="31" t="s">
        <v>51</v>
      </c>
      <c r="C58" s="32"/>
      <c r="D58" s="39">
        <v>0.95299999999999996</v>
      </c>
      <c r="E58" s="39">
        <v>1.41</v>
      </c>
      <c r="F58" s="9">
        <v>1.49</v>
      </c>
      <c r="G58" s="7">
        <v>1.45</v>
      </c>
      <c r="H58" s="17">
        <v>1.32</v>
      </c>
    </row>
    <row r="59" spans="2:9" ht="21.75" customHeight="1">
      <c r="B59" s="31" t="s">
        <v>52</v>
      </c>
      <c r="C59" s="32"/>
      <c r="D59" s="39">
        <v>0.17199999999999999</v>
      </c>
      <c r="E59" s="39">
        <v>0.26800000000000002</v>
      </c>
      <c r="F59" s="7">
        <v>0.254</v>
      </c>
      <c r="G59" s="7">
        <v>0.23400000000000001</v>
      </c>
      <c r="H59" s="17">
        <v>0.223</v>
      </c>
    </row>
    <row r="60" spans="2:9" ht="21.75" customHeight="1">
      <c r="B60" s="20" t="s">
        <v>53</v>
      </c>
      <c r="C60" s="33"/>
      <c r="D60" s="39">
        <v>3.0200000000000001E-2</v>
      </c>
      <c r="E60" s="39">
        <v>4.7500000000000001E-2</v>
      </c>
      <c r="F60" s="7">
        <v>4.0800000000000003E-2</v>
      </c>
      <c r="G60" s="7">
        <v>3.56E-2</v>
      </c>
      <c r="H60" s="17">
        <v>3.61E-2</v>
      </c>
    </row>
    <row r="61" spans="2:9" ht="21.75" customHeight="1" thickBot="1">
      <c r="B61" s="55" t="s">
        <v>66</v>
      </c>
      <c r="C61" s="56"/>
      <c r="D61" s="57">
        <f>100*E59/D59</f>
        <v>155.81395348837211</v>
      </c>
      <c r="E61" s="57">
        <v>100</v>
      </c>
      <c r="F61" s="57">
        <f>100*E59/F59</f>
        <v>105.51181102362204</v>
      </c>
      <c r="G61" s="57">
        <f>100*E59/G59</f>
        <v>114.52991452991452</v>
      </c>
      <c r="H61" s="58">
        <f>100*E59/H59</f>
        <v>120.17937219730942</v>
      </c>
    </row>
    <row r="63" spans="2:9">
      <c r="D63" s="12"/>
    </row>
  </sheetData>
  <mergeCells count="5">
    <mergeCell ref="B2:H2"/>
    <mergeCell ref="B3:H3"/>
    <mergeCell ref="B4:H4"/>
    <mergeCell ref="C5:C6"/>
    <mergeCell ref="B5:B6"/>
  </mergeCells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DA726ABF2D145B9DE8E413C5AAFDE" ma:contentTypeVersion="11" ma:contentTypeDescription="Create a new document." ma:contentTypeScope="" ma:versionID="d5ca59b3719ab3bc07da904e9a1ab5ff">
  <xsd:schema xmlns:xsd="http://www.w3.org/2001/XMLSchema" xmlns:xs="http://www.w3.org/2001/XMLSchema" xmlns:p="http://schemas.microsoft.com/office/2006/metadata/properties" xmlns:ns2="f30e598d-6275-417f-9208-0dee634d7e55" xmlns:ns3="867d5d38-a312-4372-b954-05e1cf722958" targetNamespace="http://schemas.microsoft.com/office/2006/metadata/properties" ma:root="true" ma:fieldsID="2f8884bf2432d8fce7287fb5b2ec8c7e" ns2:_="" ns3:_="">
    <xsd:import namespace="f30e598d-6275-417f-9208-0dee634d7e55"/>
    <xsd:import namespace="867d5d38-a312-4372-b954-05e1cf7229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0e598d-6275-417f-9208-0dee634d7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7d5d38-a312-4372-b954-05e1cf722958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4A08A95-18D6-4BBA-A1BC-AC3231A9562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15EF621-0C73-46F6-ABE9-6473EF47C1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0e598d-6275-417f-9208-0dee634d7e55"/>
    <ds:schemaRef ds:uri="867d5d38-a312-4372-b954-05e1cf7229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599544-B748-4FB1-832F-2D1C164E12F9}">
  <ds:schemaRefs>
    <ds:schemaRef ds:uri="http://purl.org/dc/dcmitype/"/>
    <ds:schemaRef ds:uri="http://purl.org/dc/terms/"/>
    <ds:schemaRef ds:uri="http://www.w3.org/XML/1998/namespace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67d5d38-a312-4372-b954-05e1cf722958"/>
    <ds:schemaRef ds:uri="f30e598d-6275-417f-9208-0dee634d7e5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Phase - II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2015-06-05T18:17:20Z</dcterms:created>
  <dcterms:modified xsi:type="dcterms:W3CDTF">2023-02-22T10:53:39Z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0x010100DF3DA726ABF2D145B9DE8E413C5AAFDE</vt:lpwstr>
  </property>
</Properties>
</file>