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19200" windowHeight="6930"/>
  </bookViews>
  <sheets>
    <sheet name="41A (2)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3" l="1"/>
  <c r="F53" i="3"/>
  <c r="E53" i="3"/>
  <c r="E54" i="3"/>
  <c r="D54" i="3"/>
  <c r="D53" i="3"/>
  <c r="C54" i="3"/>
  <c r="C53" i="3"/>
  <c r="D63" i="3" l="1"/>
  <c r="E63" i="3"/>
  <c r="F63" i="3"/>
  <c r="C63" i="3"/>
  <c r="F43" i="3"/>
  <c r="E43" i="3"/>
  <c r="D43" i="3"/>
  <c r="D42" i="3"/>
  <c r="E42" i="3"/>
  <c r="F42" i="3"/>
  <c r="C43" i="3"/>
  <c r="C42" i="3"/>
  <c r="D21" i="3" l="1"/>
  <c r="E21" i="3"/>
  <c r="F21" i="3"/>
  <c r="C21" i="3"/>
</calcChain>
</file>

<file path=xl/sharedStrings.xml><?xml version="1.0" encoding="utf-8"?>
<sst xmlns="http://schemas.openxmlformats.org/spreadsheetml/2006/main" count="128" uniqueCount="58">
  <si>
    <t>NR</t>
  </si>
  <si>
    <t>N220</t>
  </si>
  <si>
    <t>Si-266S Liq</t>
  </si>
  <si>
    <t>ZnO</t>
  </si>
  <si>
    <t>Stearic Acid</t>
  </si>
  <si>
    <t>TDQ</t>
  </si>
  <si>
    <t>6PPD</t>
  </si>
  <si>
    <t>MC Wax</t>
  </si>
  <si>
    <t>Sulphur</t>
  </si>
  <si>
    <t>TBBS</t>
  </si>
  <si>
    <t>DPG</t>
  </si>
  <si>
    <t>PVI</t>
  </si>
  <si>
    <t>Total</t>
  </si>
  <si>
    <t>CD2109</t>
  </si>
  <si>
    <t>N134</t>
  </si>
  <si>
    <t>Silica, VN3</t>
  </si>
  <si>
    <t>Gum rosin</t>
  </si>
  <si>
    <t>162502A</t>
  </si>
  <si>
    <t>CBS</t>
  </si>
  <si>
    <t>22LP41A1</t>
  </si>
  <si>
    <t>22LP41A2</t>
  </si>
  <si>
    <t>22LP41A3</t>
  </si>
  <si>
    <t>22LP41A4</t>
  </si>
  <si>
    <t>Rheometer properties cure@160°C/30 minutes</t>
  </si>
  <si>
    <t>Min Torque (dNm)</t>
  </si>
  <si>
    <t>Max Torque (dNm)</t>
  </si>
  <si>
    <t>D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</si>
  <si>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</si>
  <si>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</si>
  <si>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</si>
  <si>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</si>
  <si>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</si>
  <si>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</si>
  <si>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</si>
  <si>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</si>
  <si>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</si>
  <si>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</si>
  <si>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</si>
  <si>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</si>
  <si>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</si>
  <si>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</si>
  <si>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</si>
  <si>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TS*EB</t>
  </si>
  <si>
    <t>Energy @ break / thickness (J/mm)</t>
  </si>
  <si>
    <t>Bulk Tear,  (N)</t>
  </si>
  <si>
    <t>Physical Properties (Aged)-160 deg, 15 min</t>
  </si>
  <si>
    <t xml:space="preserve"> HBU()  properties</t>
  </si>
  <si>
    <r>
      <t>HBU (</t>
    </r>
    <r>
      <rPr>
        <sz val="10"/>
        <color indexed="8"/>
        <rFont val="Arial"/>
        <family val="2"/>
      </rPr>
      <t>DT at Base)(</t>
    </r>
    <r>
      <rPr>
        <vertAlign val="super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C)</t>
    </r>
  </si>
  <si>
    <r>
      <t>HBU (</t>
    </r>
    <r>
      <rPr>
        <sz val="10"/>
        <color indexed="8"/>
        <rFont val="Arial"/>
        <family val="2"/>
      </rPr>
      <t>DT at centre)(</t>
    </r>
    <r>
      <rPr>
        <vertAlign val="super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C)</t>
    </r>
  </si>
  <si>
    <t xml:space="preserve">LAT100 abrasion properties </t>
  </si>
  <si>
    <t>Abrasion Loss Index</t>
  </si>
  <si>
    <r>
      <t>Dynamic Properties(@70</t>
    </r>
    <r>
      <rPr>
        <vertAlign val="superscript"/>
        <sz val="12"/>
        <color indexed="36"/>
        <rFont val="Arial"/>
        <family val="2"/>
      </rPr>
      <t>0</t>
    </r>
    <r>
      <rPr>
        <sz val="12"/>
        <color indexed="36"/>
        <rFont val="Arial"/>
        <family val="2"/>
      </rPr>
      <t>C,Static strain:0.05%&amp;Dyn.strain:0.02%</t>
    </r>
    <r>
      <rPr>
        <b/>
        <sz val="12"/>
        <color indexed="36"/>
        <rFont val="Arial"/>
        <family val="2"/>
      </rPr>
      <t>)</t>
    </r>
  </si>
  <si>
    <t>E' (MPa)</t>
  </si>
  <si>
    <t>E" (MPa)</t>
  </si>
  <si>
    <t>Tan delta</t>
  </si>
  <si>
    <t>Loss Complience ( MPa-1)</t>
  </si>
  <si>
    <t>RRC</t>
  </si>
  <si>
    <t>Cut &amp;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</si>
</sst>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7030A0"/>
      <name val="Arial"/>
      <family val="2"/>
    </font>
    <font>
      <sz val="10"/>
      <name val="Arial"/>
      <family val="2"/>
      <charset val="134"/>
    </font>
    <font>
      <b/>
      <sz val="10"/>
      <name val="Arial"/>
      <family val="2"/>
    </font>
    <font>
      <sz val="10"/>
      <name val="Cambria"/>
      <family val="1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2"/>
      <color indexed="36"/>
      <name val="Arial"/>
      <family val="2"/>
    </font>
    <font>
      <sz val="12"/>
      <color indexed="36"/>
      <name val="Arial"/>
      <family val="2"/>
    </font>
    <font>
      <b/>
      <sz val="12"/>
      <color indexed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3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3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0" xfId="1" applyNumberFormat="1" applyFont="1" applyFill="1" applyBorder="1" applyAlignment="1">
      <alignment horizontal="center" vertical="center"/>
    </xf>
    <xf numFmtId="1" fontId="4" fillId="0" borderId="1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9" fillId="0" borderId="1" xfId="4" applyNumberFormat="1" applyFont="1" applyFill="1" applyBorder="1" applyAlignment="1">
      <alignment horizontal="center" vertical="center"/>
    </xf>
    <xf numFmtId="165" fontId="4" fillId="5" borderId="1" xfId="4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9" fillId="0" borderId="6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2" fontId="0" fillId="0" borderId="0" xfId="0" applyNumberFormat="1"/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3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</cellXfs>
  <cellStyles count="5">
    <cellStyle name="Normal" xfId="0" builtinId="0"/>
    <cellStyle name="Normal 2 14" xfId="1"/>
    <cellStyle name="Normal 2 14 2" xfId="3"/>
    <cellStyle name="Normal 3 2" xfId="2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6"/>
  <sheetViews>
    <sheetView tabSelected="1" workbookViewId="0">
      <pane ySplit="3" topLeftCell="A4" activePane="bottomLeft" state="frozen"/>
      <selection pane="bottomLeft" activeCell="D86" sqref="D86"/>
    </sheetView>
  </sheetViews>
  <sheetFormatPr defaultRowHeight="15"/>
  <cols>
    <col min="1" max="1" width="19" customWidth="1"/>
    <col min="2" max="2" width="24.85546875" customWidth="1"/>
    <col min="3" max="3" width="13.28515625" customWidth="1"/>
    <col min="4" max="6" width="17" customWidth="1"/>
  </cols>
  <sheetData>
    <row r="2" spans="1:6" ht="18.75">
      <c r="A2" s="1"/>
      <c r="B2" s="2"/>
      <c r="C2" s="3" t="s">
        <v>19</v>
      </c>
      <c r="D2" s="2" t="s">
        <v>20</v>
      </c>
      <c r="E2" s="3" t="s">
        <v>21</v>
      </c>
      <c r="F2" s="3" t="s">
        <v>22</v>
      </c>
    </row>
    <row r="3" spans="1:6" ht="18.75">
      <c r="A3" s="1"/>
      <c r="B3" s="2"/>
      <c r="C3" s="39"/>
      <c r="D3" s="8"/>
      <c r="E3" s="39"/>
      <c r="F3" s="39"/>
    </row>
    <row r="4" spans="1:6" ht="18.75">
      <c r="A4" s="1">
        <v>120010</v>
      </c>
      <c r="B4" s="1" t="s">
        <v>0</v>
      </c>
      <c r="C4" s="4">
        <v>100</v>
      </c>
      <c r="D4" s="5">
        <v>100</v>
      </c>
      <c r="E4" s="10">
        <v>100</v>
      </c>
      <c r="F4" s="10">
        <v>100</v>
      </c>
    </row>
    <row r="5" spans="1:6" ht="18.75">
      <c r="A5" s="1">
        <v>150505</v>
      </c>
      <c r="B5" s="1" t="s">
        <v>1</v>
      </c>
      <c r="C5" s="4">
        <v>48</v>
      </c>
      <c r="D5" s="6"/>
      <c r="E5" s="11">
        <v>10</v>
      </c>
      <c r="F5" s="11">
        <v>42</v>
      </c>
    </row>
    <row r="6" spans="1:6" ht="18.75">
      <c r="A6" s="1">
        <v>150134</v>
      </c>
      <c r="B6" s="1" t="s">
        <v>14</v>
      </c>
      <c r="C6" s="4"/>
      <c r="D6" s="7">
        <v>21</v>
      </c>
      <c r="E6" s="12">
        <v>32</v>
      </c>
      <c r="F6" s="12"/>
    </row>
    <row r="7" spans="1:6" ht="18.75">
      <c r="A7" s="1"/>
      <c r="B7" s="1" t="s">
        <v>13</v>
      </c>
      <c r="C7" s="4"/>
      <c r="D7" s="7"/>
      <c r="E7" s="12"/>
      <c r="F7" s="12"/>
    </row>
    <row r="8" spans="1:6" ht="18.75">
      <c r="A8" s="1">
        <v>160007</v>
      </c>
      <c r="B8" s="1" t="s">
        <v>15</v>
      </c>
      <c r="C8" s="4">
        <v>8</v>
      </c>
      <c r="D8" s="5">
        <v>25</v>
      </c>
      <c r="E8" s="10">
        <v>10</v>
      </c>
      <c r="F8" s="10">
        <v>5</v>
      </c>
    </row>
    <row r="9" spans="1:6" ht="18.75">
      <c r="A9" s="1">
        <v>162621</v>
      </c>
      <c r="B9" s="1" t="s">
        <v>2</v>
      </c>
      <c r="C9" s="4"/>
      <c r="D9" s="5">
        <v>2.5</v>
      </c>
      <c r="E9" s="10">
        <v>1</v>
      </c>
      <c r="F9" s="10">
        <v>0</v>
      </c>
    </row>
    <row r="10" spans="1:6" ht="18.75">
      <c r="A10" s="1">
        <v>160224</v>
      </c>
      <c r="B10" s="1" t="s">
        <v>4</v>
      </c>
      <c r="C10" s="4">
        <v>2</v>
      </c>
      <c r="D10" s="5">
        <v>2</v>
      </c>
      <c r="E10" s="10">
        <v>2</v>
      </c>
      <c r="F10" s="10">
        <v>2</v>
      </c>
    </row>
    <row r="11" spans="1:6" ht="18.75">
      <c r="A11" s="1">
        <v>160514</v>
      </c>
      <c r="B11" s="1" t="s">
        <v>3</v>
      </c>
      <c r="C11" s="4">
        <v>4.5</v>
      </c>
      <c r="D11" s="5">
        <v>5</v>
      </c>
      <c r="E11" s="10">
        <v>4.5</v>
      </c>
      <c r="F11" s="10">
        <v>4.5</v>
      </c>
    </row>
    <row r="12" spans="1:6" ht="18.75">
      <c r="A12" s="1">
        <v>160280</v>
      </c>
      <c r="B12" s="1" t="s">
        <v>5</v>
      </c>
      <c r="C12" s="4">
        <v>1.5</v>
      </c>
      <c r="D12" s="5">
        <v>1.5</v>
      </c>
      <c r="E12" s="10">
        <v>1.5</v>
      </c>
      <c r="F12" s="10">
        <v>1.5</v>
      </c>
    </row>
    <row r="13" spans="1:6" ht="18.75">
      <c r="A13" s="1">
        <v>160727</v>
      </c>
      <c r="B13" s="1" t="s">
        <v>6</v>
      </c>
      <c r="C13" s="4">
        <v>2.75</v>
      </c>
      <c r="D13" s="5">
        <v>2.5</v>
      </c>
      <c r="E13" s="10">
        <v>2.75</v>
      </c>
      <c r="F13" s="10">
        <v>2.75</v>
      </c>
    </row>
    <row r="14" spans="1:6" ht="18.75">
      <c r="A14" s="1" t="s">
        <v>17</v>
      </c>
      <c r="B14" s="1" t="s">
        <v>7</v>
      </c>
      <c r="C14" s="4">
        <v>1.5</v>
      </c>
      <c r="D14" s="5">
        <v>1.5</v>
      </c>
      <c r="E14" s="10">
        <v>1.5</v>
      </c>
      <c r="F14" s="10">
        <v>1.5</v>
      </c>
    </row>
    <row r="15" spans="1:6" ht="18.75">
      <c r="A15" s="1">
        <v>162713</v>
      </c>
      <c r="B15" s="1" t="s">
        <v>16</v>
      </c>
      <c r="C15" s="4">
        <v>0</v>
      </c>
      <c r="D15" s="6"/>
      <c r="E15" s="11">
        <v>2</v>
      </c>
      <c r="F15" s="11">
        <v>2</v>
      </c>
    </row>
    <row r="16" spans="1:6" ht="18.75">
      <c r="A16" s="1">
        <v>160108</v>
      </c>
      <c r="B16" s="1" t="s">
        <v>8</v>
      </c>
      <c r="C16" s="4">
        <v>1.2</v>
      </c>
      <c r="D16" s="7">
        <v>1.3</v>
      </c>
      <c r="E16" s="12">
        <v>1.1000000000000001</v>
      </c>
      <c r="F16" s="12">
        <v>1.2</v>
      </c>
    </row>
    <row r="17" spans="1:9" ht="18.75">
      <c r="A17" s="1">
        <v>160732</v>
      </c>
      <c r="B17" s="1" t="s">
        <v>9</v>
      </c>
      <c r="C17" s="4">
        <v>1.6</v>
      </c>
      <c r="D17" s="6"/>
      <c r="E17" s="11">
        <v>1.4</v>
      </c>
      <c r="F17" s="11">
        <v>1.3</v>
      </c>
      <c r="I17" s="38"/>
    </row>
    <row r="18" spans="1:9" ht="18.75">
      <c r="A18" s="1">
        <v>160146</v>
      </c>
      <c r="B18" s="1" t="s">
        <v>10</v>
      </c>
      <c r="C18" s="4">
        <v>0</v>
      </c>
      <c r="D18" s="6">
        <v>0.3</v>
      </c>
      <c r="E18" s="11">
        <v>0.5</v>
      </c>
      <c r="F18" s="11">
        <v>0.5</v>
      </c>
    </row>
    <row r="19" spans="1:9" ht="18.75">
      <c r="A19" s="1">
        <v>160327</v>
      </c>
      <c r="B19" s="1" t="s">
        <v>18</v>
      </c>
      <c r="C19" s="4"/>
      <c r="D19" s="6">
        <v>1.8</v>
      </c>
      <c r="E19" s="11"/>
      <c r="F19" s="11"/>
    </row>
    <row r="20" spans="1:9" ht="18.75">
      <c r="A20" s="1">
        <v>160774</v>
      </c>
      <c r="B20" s="1" t="s">
        <v>11</v>
      </c>
      <c r="C20" s="4">
        <v>0.2</v>
      </c>
      <c r="D20" s="7">
        <v>0.2</v>
      </c>
      <c r="E20" s="12">
        <v>0.2</v>
      </c>
      <c r="F20" s="12">
        <v>0.2</v>
      </c>
    </row>
    <row r="21" spans="1:9" ht="18.75">
      <c r="A21" s="1"/>
      <c r="B21" s="8" t="s">
        <v>12</v>
      </c>
      <c r="C21" s="9">
        <f>SUM(C4:C20)</f>
        <v>171.24999999999997</v>
      </c>
      <c r="D21" s="9">
        <f>SUM(D4:D20)</f>
        <v>164.60000000000002</v>
      </c>
      <c r="E21" s="9">
        <f>SUM(E4:E20)</f>
        <v>170.45</v>
      </c>
      <c r="F21" s="9">
        <f>SUM(F4:F20)</f>
        <v>164.45</v>
      </c>
    </row>
    <row r="23" spans="1:9" s="13" customFormat="1" ht="15.75" customHeight="1">
      <c r="A23" s="56" t="s">
        <v>23</v>
      </c>
      <c r="B23" s="57"/>
      <c r="C23" s="3" t="s">
        <v>19</v>
      </c>
      <c r="D23" s="2" t="s">
        <v>20</v>
      </c>
      <c r="E23" s="3" t="s">
        <v>21</v>
      </c>
      <c r="F23" s="3" t="s">
        <v>22</v>
      </c>
    </row>
    <row r="24" spans="1:9" s="13" customFormat="1" ht="13.5" customHeight="1">
      <c r="A24" s="44" t="s">
        <v>24</v>
      </c>
      <c r="B24" s="45" t="s">
        <v>24</v>
      </c>
      <c r="C24" s="14">
        <v>3.36</v>
      </c>
      <c r="D24" s="14">
        <v>2.2000000000000002</v>
      </c>
      <c r="E24" s="14">
        <v>2.4700000000000002</v>
      </c>
      <c r="F24" s="14">
        <v>2.17</v>
      </c>
    </row>
    <row r="25" spans="1:9" s="13" customFormat="1" ht="13.5" customHeight="1">
      <c r="A25" s="44" t="s">
        <v>25</v>
      </c>
      <c r="B25" s="45" t="s">
        <v>25</v>
      </c>
      <c r="C25" s="14">
        <v>17.84</v>
      </c>
      <c r="D25" s="14">
        <v>15.79</v>
      </c>
      <c r="E25" s="14">
        <v>15.85</v>
      </c>
      <c r="F25" s="14">
        <v>14.79</v>
      </c>
    </row>
    <row r="26" spans="1:9" s="15" customFormat="1" ht="13.5" customHeight="1">
      <c r="A26" s="54" t="s">
        <v>26</v>
      </c>
      <c r="B26" s="55" t="s">
        <v>26</v>
      </c>
      <c r="C26" s="14"/>
      <c r="D26" s="14"/>
      <c r="E26" s="14"/>
      <c r="F26" s="14"/>
    </row>
    <row r="27" spans="1:9" s="15" customFormat="1" ht="13.5" customHeight="1">
      <c r="A27" s="54" t="s">
        <v>27</v>
      </c>
      <c r="B27" s="55" t="s">
        <v>27</v>
      </c>
      <c r="C27" s="14"/>
      <c r="D27" s="14"/>
      <c r="E27" s="14"/>
      <c r="F27" s="14"/>
    </row>
    <row r="28" spans="1:9" s="13" customFormat="1" ht="13.5" customHeight="1">
      <c r="A28" s="44" t="s">
        <v>28</v>
      </c>
      <c r="B28" s="45" t="s">
        <v>28</v>
      </c>
      <c r="C28" s="14"/>
      <c r="D28" s="14"/>
      <c r="E28" s="14"/>
      <c r="F28" s="14"/>
    </row>
    <row r="29" spans="1:9" s="13" customFormat="1" ht="13.5" customHeight="1">
      <c r="A29" s="44" t="s">
        <v>29</v>
      </c>
      <c r="B29" s="45" t="s">
        <v>29</v>
      </c>
      <c r="C29" s="14">
        <v>3.74</v>
      </c>
      <c r="D29" s="14">
        <v>2.67</v>
      </c>
      <c r="E29" s="14">
        <v>2.5499999999999998</v>
      </c>
      <c r="F29" s="14">
        <v>2.4500000000000002</v>
      </c>
    </row>
    <row r="30" spans="1:9" s="15" customFormat="1" ht="13.5" customHeight="1">
      <c r="A30" s="54" t="s">
        <v>30</v>
      </c>
      <c r="B30" s="55" t="s">
        <v>30</v>
      </c>
      <c r="C30" s="14"/>
      <c r="D30" s="14"/>
      <c r="E30" s="14"/>
      <c r="F30" s="14"/>
    </row>
    <row r="31" spans="1:9" s="13" customFormat="1" ht="13.5" customHeight="1">
      <c r="A31" s="54" t="s">
        <v>31</v>
      </c>
      <c r="B31" s="55"/>
      <c r="C31" s="14"/>
      <c r="D31" s="14"/>
      <c r="E31" s="14"/>
      <c r="F31" s="14"/>
    </row>
    <row r="32" spans="1:9" s="13" customFormat="1" ht="13.5" customHeight="1">
      <c r="A32" s="44" t="s">
        <v>32</v>
      </c>
      <c r="B32" s="45" t="s">
        <v>32</v>
      </c>
      <c r="C32" s="14"/>
      <c r="D32" s="14"/>
      <c r="E32" s="14"/>
      <c r="F32" s="14"/>
    </row>
    <row r="33" spans="1:6" s="13" customFormat="1" ht="13.5" customHeight="1">
      <c r="A33" s="44" t="s">
        <v>33</v>
      </c>
      <c r="B33" s="45" t="s">
        <v>33</v>
      </c>
      <c r="C33" s="14">
        <v>6.08</v>
      </c>
      <c r="D33" s="14">
        <v>4.51</v>
      </c>
      <c r="E33" s="14">
        <v>4.66</v>
      </c>
      <c r="F33" s="14">
        <v>4.32</v>
      </c>
    </row>
    <row r="34" spans="1:6" s="13" customFormat="1" ht="18.75">
      <c r="A34" s="56" t="s">
        <v>34</v>
      </c>
      <c r="B34" s="57"/>
      <c r="C34" s="3" t="s">
        <v>19</v>
      </c>
      <c r="D34" s="2" t="s">
        <v>20</v>
      </c>
      <c r="E34" s="3" t="s">
        <v>21</v>
      </c>
      <c r="F34" s="3" t="s">
        <v>22</v>
      </c>
    </row>
    <row r="35" spans="1:6" s="13" customFormat="1" ht="18.75" customHeight="1">
      <c r="A35" s="44" t="s">
        <v>35</v>
      </c>
      <c r="B35" s="45" t="s">
        <v>35</v>
      </c>
      <c r="C35" s="23">
        <v>64.099999999999994</v>
      </c>
      <c r="D35" s="17">
        <v>60.7</v>
      </c>
      <c r="E35" s="17">
        <v>63.4</v>
      </c>
      <c r="F35" s="17">
        <v>61.3</v>
      </c>
    </row>
    <row r="36" spans="1:6" s="13" customFormat="1" ht="18.75" customHeight="1">
      <c r="A36" s="44" t="s">
        <v>36</v>
      </c>
      <c r="B36" s="45" t="s">
        <v>36</v>
      </c>
      <c r="C36" s="16">
        <v>2.29</v>
      </c>
      <c r="D36" s="18">
        <v>1.93</v>
      </c>
      <c r="E36" s="18">
        <v>1.95</v>
      </c>
      <c r="F36" s="18">
        <v>1.75</v>
      </c>
    </row>
    <row r="37" spans="1:6" s="13" customFormat="1" ht="18.75" customHeight="1">
      <c r="A37" s="44" t="s">
        <v>37</v>
      </c>
      <c r="B37" s="45" t="s">
        <v>37</v>
      </c>
      <c r="C37" s="16">
        <v>6.43</v>
      </c>
      <c r="D37" s="18">
        <v>5.19</v>
      </c>
      <c r="E37" s="18">
        <v>5.31</v>
      </c>
      <c r="F37" s="18">
        <v>4.4800000000000004</v>
      </c>
    </row>
    <row r="38" spans="1:6" s="13" customFormat="1" ht="18.75" customHeight="1">
      <c r="A38" s="44" t="s">
        <v>38</v>
      </c>
      <c r="B38" s="45" t="s">
        <v>38</v>
      </c>
      <c r="C38" s="19">
        <v>12.33</v>
      </c>
      <c r="D38" s="20">
        <v>10.55</v>
      </c>
      <c r="E38" s="20">
        <v>10.79</v>
      </c>
      <c r="F38" s="20">
        <v>10.029999999999999</v>
      </c>
    </row>
    <row r="39" spans="1:6" s="13" customFormat="1" ht="18.75" customHeight="1">
      <c r="A39" s="44" t="s">
        <v>39</v>
      </c>
      <c r="B39" s="45" t="s">
        <v>39</v>
      </c>
      <c r="C39" s="19">
        <v>26.9</v>
      </c>
      <c r="D39" s="20">
        <v>30.36</v>
      </c>
      <c r="E39" s="20">
        <v>27.54</v>
      </c>
      <c r="F39" s="20">
        <v>26.91</v>
      </c>
    </row>
    <row r="40" spans="1:6" s="13" customFormat="1" ht="18.75" customHeight="1">
      <c r="A40" s="44" t="s">
        <v>40</v>
      </c>
      <c r="B40" s="45" t="s">
        <v>40</v>
      </c>
      <c r="C40" s="21">
        <v>535</v>
      </c>
      <c r="D40" s="22">
        <v>580</v>
      </c>
      <c r="E40" s="22">
        <v>560</v>
      </c>
      <c r="F40" s="22">
        <v>581</v>
      </c>
    </row>
    <row r="41" spans="1:6" s="13" customFormat="1" ht="18.75" customHeight="1">
      <c r="A41" s="44" t="s">
        <v>41</v>
      </c>
      <c r="B41" s="45" t="s">
        <v>41</v>
      </c>
      <c r="C41" s="23"/>
      <c r="D41" s="23"/>
      <c r="E41" s="23"/>
      <c r="F41" s="23"/>
    </row>
    <row r="42" spans="1:6" s="13" customFormat="1" ht="18.75" customHeight="1">
      <c r="A42" s="44" t="s">
        <v>42</v>
      </c>
      <c r="B42" s="45" t="s">
        <v>42</v>
      </c>
      <c r="C42" s="24">
        <f>C40*C39</f>
        <v>14391.5</v>
      </c>
      <c r="D42" s="24">
        <f>D40*D39</f>
        <v>17608.8</v>
      </c>
      <c r="E42" s="24">
        <f>E40*E39</f>
        <v>15422.4</v>
      </c>
      <c r="F42" s="24">
        <f>F40*F39</f>
        <v>15634.710000000001</v>
      </c>
    </row>
    <row r="43" spans="1:6" s="13" customFormat="1" ht="18.75" customHeight="1">
      <c r="A43" s="44" t="s">
        <v>43</v>
      </c>
      <c r="B43" s="45" t="s">
        <v>43</v>
      </c>
      <c r="C43" s="16">
        <f>20.93/2.39</f>
        <v>8.7573221757322166</v>
      </c>
      <c r="D43" s="16">
        <f>23.21/2.34</f>
        <v>9.9188034188034191</v>
      </c>
      <c r="E43" s="16">
        <f>20.82/2.35</f>
        <v>8.859574468085107</v>
      </c>
      <c r="F43" s="16">
        <f>20.35/2.25</f>
        <v>9.0444444444444443</v>
      </c>
    </row>
    <row r="44" spans="1:6" s="13" customFormat="1" ht="15.75" thickBot="1">
      <c r="A44" s="48" t="s">
        <v>44</v>
      </c>
      <c r="B44" s="49" t="s">
        <v>44</v>
      </c>
      <c r="C44" s="33">
        <v>76</v>
      </c>
      <c r="D44" s="33">
        <v>95</v>
      </c>
      <c r="E44" s="33">
        <v>89</v>
      </c>
      <c r="F44" s="33">
        <v>93</v>
      </c>
    </row>
    <row r="45" spans="1:6" s="13" customFormat="1" ht="18" customHeight="1" thickBot="1">
      <c r="A45" s="50" t="s">
        <v>45</v>
      </c>
      <c r="B45" s="51"/>
      <c r="C45" s="3" t="s">
        <v>19</v>
      </c>
      <c r="D45" s="2" t="s">
        <v>20</v>
      </c>
      <c r="E45" s="3" t="s">
        <v>21</v>
      </c>
      <c r="F45" s="3" t="s">
        <v>22</v>
      </c>
    </row>
    <row r="46" spans="1:6" s="13" customFormat="1" ht="18" customHeight="1">
      <c r="A46" s="52" t="s">
        <v>35</v>
      </c>
      <c r="B46" s="53" t="s">
        <v>35</v>
      </c>
      <c r="C46" s="23">
        <v>66.8</v>
      </c>
      <c r="D46" s="23">
        <v>63.2</v>
      </c>
      <c r="E46" s="23">
        <v>66.900000000000006</v>
      </c>
      <c r="F46" s="23">
        <v>64.2</v>
      </c>
    </row>
    <row r="47" spans="1:6" s="13" customFormat="1" ht="18" customHeight="1">
      <c r="A47" s="44" t="s">
        <v>36</v>
      </c>
      <c r="B47" s="45" t="s">
        <v>36</v>
      </c>
      <c r="C47" s="16">
        <v>3.08</v>
      </c>
      <c r="D47" s="16">
        <v>2.5299999999999998</v>
      </c>
      <c r="E47" s="16">
        <v>2.83</v>
      </c>
      <c r="F47" s="16">
        <v>2.5099999999999998</v>
      </c>
    </row>
    <row r="48" spans="1:6" s="13" customFormat="1" ht="18" customHeight="1">
      <c r="A48" s="44" t="s">
        <v>37</v>
      </c>
      <c r="B48" s="45" t="s">
        <v>37</v>
      </c>
      <c r="C48" s="16">
        <v>8.5</v>
      </c>
      <c r="D48" s="16">
        <v>7.31</v>
      </c>
      <c r="E48" s="16">
        <v>7.88</v>
      </c>
      <c r="F48" s="16">
        <v>6.42</v>
      </c>
    </row>
    <row r="49" spans="1:8" s="13" customFormat="1" ht="18" customHeight="1">
      <c r="A49" s="44" t="s">
        <v>38</v>
      </c>
      <c r="B49" s="45" t="s">
        <v>38</v>
      </c>
      <c r="C49" s="16">
        <v>15.17</v>
      </c>
      <c r="D49" s="16">
        <v>13.96</v>
      </c>
      <c r="E49" s="16">
        <v>14.24</v>
      </c>
      <c r="F49" s="16">
        <v>11.65</v>
      </c>
    </row>
    <row r="50" spans="1:8" s="13" customFormat="1" ht="18" customHeight="1">
      <c r="A50" s="44" t="s">
        <v>39</v>
      </c>
      <c r="B50" s="45" t="s">
        <v>39</v>
      </c>
      <c r="C50" s="19">
        <v>24.81</v>
      </c>
      <c r="D50" s="19">
        <v>28.96</v>
      </c>
      <c r="E50" s="19">
        <v>26.15</v>
      </c>
      <c r="F50" s="19">
        <v>25.08</v>
      </c>
    </row>
    <row r="51" spans="1:8" s="13" customFormat="1" ht="18" customHeight="1">
      <c r="A51" s="44" t="s">
        <v>40</v>
      </c>
      <c r="B51" s="45" t="s">
        <v>40</v>
      </c>
      <c r="C51" s="21">
        <v>457</v>
      </c>
      <c r="D51" s="21">
        <v>518</v>
      </c>
      <c r="E51" s="21">
        <v>497</v>
      </c>
      <c r="F51" s="21">
        <v>532</v>
      </c>
    </row>
    <row r="52" spans="1:8" s="13" customFormat="1" ht="18" customHeight="1">
      <c r="A52" s="44" t="s">
        <v>41</v>
      </c>
      <c r="B52" s="45" t="s">
        <v>41</v>
      </c>
      <c r="C52" s="23"/>
      <c r="D52" s="23"/>
      <c r="E52" s="23"/>
      <c r="F52" s="23"/>
    </row>
    <row r="53" spans="1:8" s="13" customFormat="1" ht="18" customHeight="1">
      <c r="A53" s="44" t="s">
        <v>42</v>
      </c>
      <c r="B53" s="45" t="s">
        <v>42</v>
      </c>
      <c r="C53" s="24">
        <f>C51*C50</f>
        <v>11338.17</v>
      </c>
      <c r="D53" s="24">
        <f>D51*D50</f>
        <v>15001.28</v>
      </c>
      <c r="E53" s="24">
        <f>E51*E50</f>
        <v>12996.55</v>
      </c>
      <c r="F53" s="24">
        <f>F51*F50</f>
        <v>13342.56</v>
      </c>
    </row>
    <row r="54" spans="1:8" s="13" customFormat="1" ht="18" customHeight="1">
      <c r="A54" s="44" t="s">
        <v>43</v>
      </c>
      <c r="B54" s="45" t="s">
        <v>43</v>
      </c>
      <c r="C54" s="19">
        <f>16.62/2.29</f>
        <v>7.2576419213973802</v>
      </c>
      <c r="D54" s="19">
        <f>21.58/2.34</f>
        <v>9.2222222222222214</v>
      </c>
      <c r="E54" s="19">
        <f>19.48/2.35</f>
        <v>8.2893617021276587</v>
      </c>
      <c r="F54" s="19">
        <f>18.84/2.29</f>
        <v>8.2270742358078603</v>
      </c>
    </row>
    <row r="55" spans="1:8" s="13" customFormat="1" ht="18" customHeight="1">
      <c r="A55" s="42" t="s">
        <v>46</v>
      </c>
      <c r="B55" s="43" t="s">
        <v>46</v>
      </c>
      <c r="C55" s="3" t="s">
        <v>19</v>
      </c>
      <c r="D55" s="2" t="s">
        <v>20</v>
      </c>
      <c r="E55" s="3" t="s">
        <v>21</v>
      </c>
      <c r="F55" s="3" t="s">
        <v>22</v>
      </c>
    </row>
    <row r="56" spans="1:8" s="13" customFormat="1" ht="18" customHeight="1">
      <c r="A56" s="44" t="s">
        <v>47</v>
      </c>
      <c r="B56" s="45" t="s">
        <v>47</v>
      </c>
      <c r="C56" s="25">
        <v>23</v>
      </c>
      <c r="D56" s="26">
        <v>13</v>
      </c>
      <c r="E56" s="27">
        <v>23</v>
      </c>
      <c r="F56" s="27">
        <v>22</v>
      </c>
    </row>
    <row r="57" spans="1:8" s="13" customFormat="1" ht="18" customHeight="1">
      <c r="A57" s="44" t="s">
        <v>48</v>
      </c>
      <c r="B57" s="45" t="s">
        <v>48</v>
      </c>
      <c r="C57" s="25">
        <v>55</v>
      </c>
      <c r="D57" s="26">
        <v>36</v>
      </c>
      <c r="E57" s="27">
        <v>62</v>
      </c>
      <c r="F57" s="27">
        <v>59</v>
      </c>
    </row>
    <row r="58" spans="1:8" s="13" customFormat="1" ht="18" hidden="1" customHeight="1">
      <c r="A58" s="42" t="s">
        <v>49</v>
      </c>
      <c r="B58" s="43" t="s">
        <v>49</v>
      </c>
      <c r="C58" s="3" t="s">
        <v>19</v>
      </c>
      <c r="D58" s="2" t="s">
        <v>20</v>
      </c>
      <c r="E58" s="3" t="s">
        <v>21</v>
      </c>
      <c r="F58" s="3" t="s">
        <v>22</v>
      </c>
    </row>
    <row r="59" spans="1:8" s="13" customFormat="1" ht="18" hidden="1" customHeight="1">
      <c r="A59" s="44" t="s">
        <v>50</v>
      </c>
      <c r="B59" s="45" t="s">
        <v>50</v>
      </c>
      <c r="C59" s="28"/>
      <c r="D59" s="29"/>
      <c r="E59" s="29"/>
      <c r="F59" s="29"/>
    </row>
    <row r="60" spans="1:8" s="13" customFormat="1" ht="18" customHeight="1">
      <c r="A60" s="42" t="s">
        <v>51</v>
      </c>
      <c r="B60" s="43"/>
      <c r="C60" s="3" t="s">
        <v>19</v>
      </c>
      <c r="D60" s="2" t="s">
        <v>20</v>
      </c>
      <c r="E60" s="3" t="s">
        <v>21</v>
      </c>
      <c r="F60" s="3" t="s">
        <v>22</v>
      </c>
    </row>
    <row r="61" spans="1:8" s="13" customFormat="1" ht="18" customHeight="1">
      <c r="A61" s="44" t="s">
        <v>52</v>
      </c>
      <c r="B61" s="45" t="s">
        <v>52</v>
      </c>
      <c r="C61" s="30">
        <v>6.2</v>
      </c>
      <c r="D61" s="31">
        <v>5</v>
      </c>
      <c r="E61" s="31">
        <v>5.72</v>
      </c>
      <c r="F61" s="31">
        <v>5.47</v>
      </c>
    </row>
    <row r="62" spans="1:8" s="13" customFormat="1" ht="18" customHeight="1">
      <c r="A62" s="44" t="s">
        <v>53</v>
      </c>
      <c r="B62" s="45" t="s">
        <v>53</v>
      </c>
      <c r="C62" s="30">
        <v>1.29</v>
      </c>
      <c r="D62" s="31">
        <v>0.61399999999999999</v>
      </c>
      <c r="E62" s="31">
        <v>1.23</v>
      </c>
      <c r="F62" s="31">
        <v>1.08</v>
      </c>
    </row>
    <row r="63" spans="1:8" s="13" customFormat="1" ht="18" customHeight="1">
      <c r="A63" s="44" t="s">
        <v>54</v>
      </c>
      <c r="B63" s="45" t="s">
        <v>54</v>
      </c>
      <c r="C63" s="32">
        <f>C62/C61</f>
        <v>0.20806451612903226</v>
      </c>
      <c r="D63" s="32">
        <f>D62/D61</f>
        <v>0.12279999999999999</v>
      </c>
      <c r="E63" s="32">
        <f>E62/E61</f>
        <v>0.21503496503496505</v>
      </c>
      <c r="F63" s="32">
        <f>F62/F61</f>
        <v>0.1974405850091408</v>
      </c>
    </row>
    <row r="64" spans="1:8" s="13" customFormat="1" ht="18" customHeight="1">
      <c r="A64" s="46" t="s">
        <v>55</v>
      </c>
      <c r="B64" s="47" t="s">
        <v>55</v>
      </c>
      <c r="C64" s="34">
        <v>0.35399999999999998</v>
      </c>
      <c r="D64" s="35">
        <v>2.7199999999999998E-2</v>
      </c>
      <c r="E64" s="35">
        <v>3.9899999999999998E-2</v>
      </c>
      <c r="F64" s="35">
        <v>0.23400000000000001</v>
      </c>
      <c r="H64" s="37"/>
    </row>
    <row r="65" spans="1:9">
      <c r="A65" s="40" t="s">
        <v>56</v>
      </c>
      <c r="B65" s="40"/>
      <c r="C65" s="36">
        <v>100</v>
      </c>
      <c r="D65" s="36">
        <v>116</v>
      </c>
      <c r="E65" s="36">
        <v>98</v>
      </c>
      <c r="F65" s="36">
        <v>101</v>
      </c>
      <c r="I65" s="13"/>
    </row>
    <row r="66" spans="1:9">
      <c r="A66" s="41" t="s">
        <v>57</v>
      </c>
      <c r="B66" s="41"/>
      <c r="C66" s="36">
        <v>100</v>
      </c>
      <c r="D66" s="36">
        <v>124</v>
      </c>
      <c r="E66" s="36">
        <v>112</v>
      </c>
      <c r="F66" s="36">
        <v>116</v>
      </c>
    </row>
  </sheetData>
  <mergeCells count="44">
    <mergeCell ref="A35:B35"/>
    <mergeCell ref="A31:B31"/>
    <mergeCell ref="A28:B28"/>
    <mergeCell ref="A23:B23"/>
    <mergeCell ref="A24:B24"/>
    <mergeCell ref="A25:B25"/>
    <mergeCell ref="A26:B26"/>
    <mergeCell ref="A27:B27"/>
    <mergeCell ref="A29:B29"/>
    <mergeCell ref="A30:B30"/>
    <mergeCell ref="A32:B32"/>
    <mergeCell ref="A33:B33"/>
    <mergeCell ref="A34:B34"/>
    <mergeCell ref="A58:B58"/>
    <mergeCell ref="A59:B59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7:B47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B46"/>
    <mergeCell ref="A41:B41"/>
    <mergeCell ref="A65:B65"/>
    <mergeCell ref="A66:B66"/>
    <mergeCell ref="A60:B60"/>
    <mergeCell ref="A61:B61"/>
    <mergeCell ref="A62:B62"/>
    <mergeCell ref="A63:B63"/>
    <mergeCell ref="A64:B64"/>
  </mergeCells>
  <pageMargins left="0.70866141732283472" right="0.70866141732283472" top="0.74803149606299213" bottom="0.74803149606299213" header="0.31496062992125984" footer="0.31496062992125984"/>
  <pageSetup paperSize="8" scale="11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41A (2)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Ghosh</dc:creator>
  <cp:lastModifiedBy>Sreekanth C</cp:lastModifiedBy>
  <cp:lastPrinted>2022-07-22T05:59:01Z</cp:lastPrinted>
  <dcterms:created xsi:type="dcterms:W3CDTF">2022-07-07T03:34:18Z</dcterms:created>
  <dcterms:modified xsi:type="dcterms:W3CDTF">2023-02-22T11:05:24Z</dcterms:modified>
</cp:coreProperties>
</file>