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895"/>
  </bookViews>
  <sheets>
    <sheet name="22CL52A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2" l="1"/>
  <c r="G122" i="2" s="1"/>
  <c r="H112" i="2"/>
  <c r="H122" i="2" s="1"/>
  <c r="F115" i="2"/>
  <c r="G115" i="2"/>
  <c r="H115" i="2"/>
  <c r="I115" i="2"/>
  <c r="J115" i="2"/>
  <c r="K115" i="2"/>
  <c r="L115" i="2"/>
  <c r="F116" i="2"/>
  <c r="G116" i="2"/>
  <c r="H116" i="2"/>
  <c r="I116" i="2"/>
  <c r="J116" i="2"/>
  <c r="K116" i="2"/>
  <c r="L116" i="2"/>
  <c r="F117" i="2"/>
  <c r="G117" i="2"/>
  <c r="H117" i="2"/>
  <c r="I117" i="2"/>
  <c r="J117" i="2"/>
  <c r="K117" i="2"/>
  <c r="L117" i="2"/>
  <c r="F119" i="2"/>
  <c r="G119" i="2"/>
  <c r="H119" i="2"/>
  <c r="I119" i="2"/>
  <c r="J119" i="2"/>
  <c r="K119" i="2"/>
  <c r="L119" i="2"/>
  <c r="F120" i="2"/>
  <c r="G120" i="2"/>
  <c r="H120" i="2"/>
  <c r="I120" i="2"/>
  <c r="J120" i="2"/>
  <c r="K120" i="2"/>
  <c r="L120" i="2"/>
  <c r="F122" i="2"/>
  <c r="I122" i="2"/>
  <c r="J122" i="2"/>
  <c r="K122" i="2"/>
  <c r="L122" i="2"/>
  <c r="G114" i="2"/>
  <c r="H114" i="2"/>
  <c r="I114" i="2"/>
  <c r="J114" i="2"/>
  <c r="K114" i="2"/>
  <c r="L114" i="2"/>
  <c r="F114" i="2"/>
  <c r="L111" i="2"/>
  <c r="K111" i="2"/>
  <c r="J111" i="2"/>
  <c r="I111" i="2"/>
  <c r="H111" i="2"/>
  <c r="G111" i="2"/>
  <c r="F111" i="2"/>
  <c r="L108" i="2"/>
  <c r="K108" i="2"/>
  <c r="J108" i="2"/>
  <c r="I108" i="2"/>
  <c r="H108" i="2"/>
  <c r="G108" i="2"/>
  <c r="F108" i="2"/>
  <c r="O137" i="2" l="1"/>
  <c r="N136" i="2"/>
  <c r="O136" i="2"/>
  <c r="P136" i="2"/>
  <c r="Q136" i="2"/>
  <c r="R136" i="2"/>
  <c r="N137" i="2"/>
  <c r="P137" i="2"/>
  <c r="Q137" i="2"/>
  <c r="R137" i="2"/>
  <c r="M137" i="2"/>
  <c r="M136" i="2"/>
  <c r="I100" i="2" l="1"/>
  <c r="I121" i="2" s="1"/>
  <c r="J100" i="2"/>
  <c r="J121" i="2" s="1"/>
  <c r="K100" i="2"/>
  <c r="K121" i="2" s="1"/>
  <c r="L100" i="2"/>
  <c r="L121" i="2" s="1"/>
  <c r="H100" i="2"/>
  <c r="H121" i="2" s="1"/>
  <c r="G100" i="2"/>
  <c r="G121" i="2" s="1"/>
  <c r="F100" i="2"/>
  <c r="F121" i="2" s="1"/>
  <c r="G97" i="2"/>
  <c r="G118" i="2" s="1"/>
  <c r="H97" i="2"/>
  <c r="H118" i="2" s="1"/>
  <c r="I97" i="2"/>
  <c r="I118" i="2" s="1"/>
  <c r="J97" i="2"/>
  <c r="J118" i="2" s="1"/>
  <c r="K97" i="2"/>
  <c r="K118" i="2" s="1"/>
  <c r="L97" i="2"/>
  <c r="L118" i="2" s="1"/>
  <c r="F97" i="2"/>
  <c r="F118" i="2" s="1"/>
  <c r="H81" i="2"/>
  <c r="G81" i="2"/>
  <c r="I81" i="2"/>
  <c r="J81" i="2" l="1"/>
  <c r="K81" i="2"/>
  <c r="L81" i="2"/>
  <c r="F81" i="2"/>
  <c r="G142" i="2"/>
  <c r="G141" i="2"/>
  <c r="D14" i="2"/>
  <c r="D15" i="2"/>
  <c r="D17" i="2"/>
  <c r="D18" i="2"/>
  <c r="D25" i="2"/>
  <c r="D27" i="2"/>
  <c r="D28" i="2"/>
  <c r="D29" i="2"/>
  <c r="D30" i="2"/>
  <c r="D31" i="2"/>
  <c r="D32" i="2"/>
  <c r="D33" i="2"/>
  <c r="F39" i="2" l="1"/>
  <c r="L48" i="2"/>
  <c r="K48" i="2"/>
  <c r="J48" i="2"/>
  <c r="I48" i="2"/>
  <c r="H48" i="2"/>
  <c r="G48" i="2"/>
  <c r="F48" i="2"/>
  <c r="K43" i="2" l="1"/>
  <c r="K64" i="2" s="1"/>
  <c r="K40" i="2" a="1"/>
  <c r="K40" i="2" s="1"/>
  <c r="K138" i="2" s="1"/>
  <c r="K37" i="2"/>
  <c r="K34" i="2"/>
  <c r="G43" i="2"/>
  <c r="G53" i="2" s="1"/>
  <c r="G58" i="2" s="1"/>
  <c r="G40" i="2" a="1"/>
  <c r="G40" i="2" s="1"/>
  <c r="G138" i="2" s="1"/>
  <c r="G37" i="2"/>
  <c r="G34" i="2"/>
  <c r="G64" i="2" l="1"/>
  <c r="K53" i="2"/>
  <c r="K58" i="2" s="1"/>
  <c r="H43" i="2" l="1"/>
  <c r="H64" i="2" s="1"/>
  <c r="I43" i="2"/>
  <c r="I64" i="2" s="1"/>
  <c r="J43" i="2"/>
  <c r="J64" i="2" s="1"/>
  <c r="L43" i="2"/>
  <c r="L64" i="2" s="1"/>
  <c r="F43" i="2"/>
  <c r="F64" i="2" s="1"/>
  <c r="H37" i="2"/>
  <c r="I37" i="2"/>
  <c r="J37" i="2"/>
  <c r="L37" i="2"/>
  <c r="F37" i="2"/>
  <c r="I53" i="2" l="1"/>
  <c r="I58" i="2" s="1"/>
  <c r="I40" i="2" a="1"/>
  <c r="I40" i="2" s="1"/>
  <c r="I138" i="2" s="1"/>
  <c r="I34" i="2"/>
  <c r="J53" i="2"/>
  <c r="J58" i="2" s="1"/>
  <c r="J40" i="2" a="1"/>
  <c r="J40" i="2" s="1"/>
  <c r="J138" i="2" s="1"/>
  <c r="J34" i="2"/>
  <c r="L53" i="2"/>
  <c r="L58" i="2" s="1"/>
  <c r="L40" i="2" a="1"/>
  <c r="L40" i="2" s="1"/>
  <c r="L138" i="2" s="1"/>
  <c r="L34" i="2"/>
  <c r="F53" i="2" l="1"/>
  <c r="F58" i="2" s="1"/>
  <c r="F40" i="2" a="1"/>
  <c r="F40" i="2" s="1"/>
  <c r="F138" i="2" s="1"/>
  <c r="F34" i="2"/>
  <c r="K139" i="2" l="1"/>
  <c r="G139" i="2"/>
  <c r="L139" i="2"/>
  <c r="J139" i="2"/>
  <c r="I139" i="2"/>
  <c r="H53" i="2"/>
  <c r="H58" i="2" s="1"/>
  <c r="H40" i="2" a="1"/>
  <c r="H40" i="2" s="1"/>
  <c r="H34" i="2"/>
  <c r="H138" i="2" l="1"/>
  <c r="H139" i="2" s="1"/>
  <c r="K38" i="2"/>
  <c r="K39" i="2" a="1"/>
  <c r="K39" i="2" s="1"/>
  <c r="G39" i="2"/>
  <c r="G38" i="2"/>
  <c r="I38" i="2"/>
  <c r="I39" i="2" a="1"/>
  <c r="I39" i="2" s="1"/>
  <c r="J38" i="2"/>
  <c r="J39" i="2" a="1"/>
  <c r="J39" i="2" s="1"/>
  <c r="L38" i="2"/>
  <c r="L39" i="2" a="1"/>
  <c r="L39" i="2" s="1"/>
  <c r="F38" i="2"/>
  <c r="H38" i="2"/>
  <c r="H39" i="2"/>
</calcChain>
</file>

<file path=xl/comments1.xml><?xml version="1.0" encoding="utf-8"?>
<comments xmlns="http://schemas.openxmlformats.org/spreadsheetml/2006/main">
  <authors>
    <author>Author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Sheet Rubber Only</t>
        </r>
      </text>
    </comment>
  </commentList>
</comments>
</file>

<file path=xl/sharedStrings.xml><?xml version="1.0" encoding="utf-8"?>
<sst xmlns="http://schemas.openxmlformats.org/spreadsheetml/2006/main" count="279" uniqueCount="160">
  <si>
    <t>Compound Evaluation Report</t>
  </si>
  <si>
    <t>Compound Formulation:</t>
  </si>
  <si>
    <t>SAP Code</t>
  </si>
  <si>
    <t>Raw Material Name</t>
  </si>
  <si>
    <t>LM</t>
  </si>
  <si>
    <t>Zinc Oxide -Indirect</t>
  </si>
  <si>
    <t>Stearic acid</t>
  </si>
  <si>
    <t>162502A</t>
  </si>
  <si>
    <t>Ozone Protecting Wax PE</t>
  </si>
  <si>
    <t>Antioxidant 6PPD</t>
  </si>
  <si>
    <t>Antioxidant TMQ</t>
  </si>
  <si>
    <t>Sulphur Soluble Fg No.1 0.5% Oil Based</t>
  </si>
  <si>
    <t>Accelerator TBBS</t>
  </si>
  <si>
    <t xml:space="preserve">PVI - Retarder 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</si>
  <si>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</si>
  <si>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</si>
  <si>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</si>
  <si>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</si>
  <si>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</si>
  <si>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</si>
  <si>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</si>
  <si>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Mooney properties at 135°C</t>
  </si>
  <si>
    <t>ML(1+1.5)</t>
  </si>
  <si>
    <t>Mooney Scorch</t>
  </si>
  <si>
    <t>Rheometer properties cure@160°C/15 minutes</t>
  </si>
  <si>
    <t>Min Torque (dNm)</t>
  </si>
  <si>
    <t>Max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</si>
  <si>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</si>
  <si>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</si>
  <si>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</si>
  <si>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</si>
  <si>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</si>
  <si>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</si>
  <si>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</si>
  <si>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Physical Properties (Unaged)-Samples cured at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</si>
  <si>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</si>
  <si>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</si>
  <si>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</si>
  <si>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</si>
  <si>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</si>
  <si>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</si>
  <si>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</si>
  <si>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SET(%)</t>
  </si>
  <si>
    <t>LAT100 abrasion properties (samples cured at )</t>
  </si>
  <si>
    <t>E' (MPa)</t>
  </si>
  <si>
    <t>E" (MPa)</t>
  </si>
  <si>
    <t>Tan delta</t>
  </si>
  <si>
    <t>Loss Complience ( MPa-1)</t>
  </si>
  <si>
    <t>Mixing Conditions</t>
  </si>
  <si>
    <t>Master 1</t>
  </si>
  <si>
    <t>Mixing Time (sec)</t>
  </si>
  <si>
    <t>Dump Temperature(⁰C)</t>
  </si>
  <si>
    <t>Silanization Time(sec)</t>
  </si>
  <si>
    <t xml:space="preserve">RPM </t>
  </si>
  <si>
    <t>Master 3</t>
  </si>
  <si>
    <t>Compound Cost &amp; Specific Gravity</t>
  </si>
  <si>
    <t>G' @  0.56% Strain</t>
  </si>
  <si>
    <t>G' @ 2.51% Strain</t>
  </si>
  <si>
    <t>G' @ 10.04% Strain</t>
  </si>
  <si>
    <t>G' @ 100.02% Strain</t>
  </si>
  <si>
    <t>Payne Effect</t>
  </si>
  <si>
    <t>tan delta @  0.56% Strain</t>
  </si>
  <si>
    <t>tan delta @  2.51% Strain Strain</t>
  </si>
  <si>
    <t>tan delta @  10.04% Strain Strain</t>
  </si>
  <si>
    <t>tan delta @  100.02% Strain</t>
  </si>
  <si>
    <t>RPA STUDIES (@ 100⁰C, 0.5 Hz and sweep at 0.560% , 2.510% , 10.040% and 100.020% Strain)</t>
  </si>
  <si>
    <t>TC100(Mins)</t>
  </si>
  <si>
    <t>Tan delta @ MH</t>
  </si>
  <si>
    <t>Reinforcibility Factor (M300/M100)</t>
  </si>
  <si>
    <t>Toughness</t>
  </si>
  <si>
    <t>Bulk tear Property (PoA)(N)</t>
  </si>
  <si>
    <t>HBU Properties</t>
  </si>
  <si>
    <t>Rebound Resilience @ RT</t>
  </si>
  <si>
    <t>Rebound Resilience Properties</t>
  </si>
  <si>
    <t>Abrasion Loss (mg/m) (at100 N load, 8 km/h speed, 9⁰ slip angle)</t>
  </si>
  <si>
    <t>Abrasion Loss (mg/m) (at100 N load, 8 km/h speed, 5.5⁰ slip angle)</t>
  </si>
  <si>
    <t>DYNAMIC PROPERTIES (-100ºC - +100ºC temperature sweep)</t>
  </si>
  <si>
    <t>DYNAMIC PROPERTIES @ Tg</t>
  </si>
  <si>
    <t>Glass Transition Temperature (Tg)</t>
  </si>
  <si>
    <t>E' (Mpa)</t>
  </si>
  <si>
    <t>E" (Mpa)</t>
  </si>
  <si>
    <t>Loss Compliance (MPa-1)</t>
  </si>
  <si>
    <t>DYNAMIC PROPERTIES @ -30ºC</t>
  </si>
  <si>
    <t>DYNAMIC PROPERTIES @ -25ºC</t>
  </si>
  <si>
    <t>DYNAMIC PROPERTIES @ -20ºC</t>
  </si>
  <si>
    <t>DYNAMIC PROPERTIES @ -5ºC</t>
  </si>
  <si>
    <t>DYNAMIC PROPERTIES @ 0ºC</t>
  </si>
  <si>
    <t>DYNAMIC PROPERTIES @ 10ºC</t>
  </si>
  <si>
    <t>DYNAMIC PROPERTIES @ 20ºC</t>
  </si>
  <si>
    <t>DYNAMIC PROPERTIES @ 25ºC</t>
  </si>
  <si>
    <t>DYNAMIC PROPERTIES @ 30ºC</t>
  </si>
  <si>
    <t>DYNAMIC PROPERTIES @ 60ºC</t>
  </si>
  <si>
    <t>DYNAMIC PROPERTIES @ 80ºC</t>
  </si>
  <si>
    <r>
      <t>Physical Properties (</t>
    </r>
    <r>
      <rPr>
        <sz val="10"/>
        <color theme="1"/>
        <rFont val="Cambria"/>
        <family val="1"/>
      </rPr>
      <t>Aged-100</t>
    </r>
    <r>
      <rPr>
        <vertAlign val="superscript"/>
        <sz val="10"/>
        <color theme="1"/>
        <rFont val="Cambria"/>
        <family val="1"/>
      </rPr>
      <t>0</t>
    </r>
    <r>
      <rPr>
        <sz val="10"/>
        <color theme="1"/>
        <rFont val="Cambria"/>
        <family val="1"/>
      </rPr>
      <t>C-48Hrs</t>
    </r>
    <r>
      <rPr>
        <b/>
        <sz val="10"/>
        <color theme="1"/>
        <rFont val="Cambria"/>
        <family val="1"/>
      </rPr>
      <t>)</t>
    </r>
  </si>
  <si>
    <r>
      <t>% Change in Physical Properties (</t>
    </r>
    <r>
      <rPr>
        <sz val="10"/>
        <color theme="1"/>
        <rFont val="Cambria"/>
        <family val="1"/>
      </rPr>
      <t>Unaged vs Aged</t>
    </r>
    <r>
      <rPr>
        <b/>
        <sz val="10"/>
        <color theme="1"/>
        <rFont val="Cambria"/>
        <family val="1"/>
      </rPr>
      <t>)</t>
    </r>
  </si>
  <si>
    <r>
      <t>HBU (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Cambria"/>
        <family val="1"/>
      </rPr>
      <t>T at Base)(</t>
    </r>
    <r>
      <rPr>
        <vertAlign val="superscript"/>
        <sz val="10"/>
        <color theme="1"/>
        <rFont val="Cambria"/>
        <family val="1"/>
      </rPr>
      <t>0</t>
    </r>
    <r>
      <rPr>
        <sz val="10"/>
        <color theme="1"/>
        <rFont val="Cambria"/>
        <family val="1"/>
      </rPr>
      <t>C)</t>
    </r>
  </si>
  <si>
    <r>
      <t>HBU (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Cambria"/>
        <family val="1"/>
      </rPr>
      <t>T at centre)(</t>
    </r>
    <r>
      <rPr>
        <vertAlign val="superscript"/>
        <sz val="10"/>
        <color theme="1"/>
        <rFont val="Cambria"/>
        <family val="1"/>
      </rPr>
      <t>0</t>
    </r>
    <r>
      <rPr>
        <sz val="10"/>
        <color theme="1"/>
        <rFont val="Cambria"/>
        <family val="1"/>
      </rPr>
      <t>C)</t>
    </r>
  </si>
  <si>
    <r>
      <t>Dynamic Properties(@70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C,Static strain:0.05%&amp;Dyn.strain:0.02%,Freq. 10 Hz</t>
    </r>
    <r>
      <rPr>
        <b/>
        <sz val="12"/>
        <color theme="1"/>
        <rFont val="Cambria"/>
        <family val="1"/>
      </rPr>
      <t>)</t>
    </r>
  </si>
  <si>
    <r>
      <rPr>
        <b/>
        <sz val="12"/>
        <color theme="1"/>
        <rFont val="Cambria"/>
        <family val="1"/>
      </rPr>
      <t>Compound Code</t>
    </r>
    <r>
      <rPr>
        <sz val="12"/>
        <color theme="1"/>
        <rFont val="Cambria"/>
        <family val="1"/>
      </rPr>
      <t xml:space="preserve">: </t>
    </r>
  </si>
  <si>
    <t>SBR 1502</t>
  </si>
  <si>
    <t>RSS 4</t>
  </si>
  <si>
    <t>Repass</t>
  </si>
  <si>
    <t>N330</t>
  </si>
  <si>
    <t>22CL52A-1</t>
  </si>
  <si>
    <t>22CL52A-3</t>
  </si>
  <si>
    <t>22CL52A-4</t>
  </si>
  <si>
    <t>22CL52A-5</t>
  </si>
  <si>
    <t>22CL52A-6</t>
  </si>
  <si>
    <t>22CL52A-2.1</t>
  </si>
  <si>
    <t>22CL52A-2.2</t>
  </si>
  <si>
    <t>21.09.22</t>
  </si>
  <si>
    <t>M1-M2-R-F</t>
  </si>
  <si>
    <t>BR</t>
  </si>
  <si>
    <t>SSBR Low Tg</t>
  </si>
  <si>
    <t>Peptizer</t>
  </si>
  <si>
    <t>CD2109</t>
  </si>
  <si>
    <t>N220</t>
  </si>
  <si>
    <t>N134</t>
  </si>
  <si>
    <t>X160715</t>
  </si>
  <si>
    <t>DC02</t>
  </si>
  <si>
    <t>Silica</t>
  </si>
  <si>
    <t>Si363</t>
  </si>
  <si>
    <t>VP1454</t>
  </si>
  <si>
    <t xml:space="preserve">Zn Salt of fatty acid </t>
  </si>
  <si>
    <t>DPG</t>
  </si>
  <si>
    <t>-</t>
  </si>
  <si>
    <t>75-80</t>
  </si>
  <si>
    <t>Master 2</t>
  </si>
  <si>
    <t>Price
2nd Qtr.</t>
  </si>
  <si>
    <t>Sp. Gravity</t>
  </si>
  <si>
    <t>18-24</t>
  </si>
  <si>
    <t>&lt;100</t>
  </si>
  <si>
    <t>18-25</t>
  </si>
  <si>
    <t>18-26</t>
  </si>
  <si>
    <t>18-27</t>
  </si>
  <si>
    <t>18-28</t>
  </si>
  <si>
    <t>18-29</t>
  </si>
  <si>
    <t>&lt;101</t>
  </si>
  <si>
    <t>&lt;102</t>
  </si>
  <si>
    <t>&lt;103</t>
  </si>
  <si>
    <t>&lt;104</t>
  </si>
  <si>
    <t>&lt;105</t>
  </si>
  <si>
    <t>18-30</t>
  </si>
  <si>
    <t>&lt;106</t>
  </si>
  <si>
    <t>≈145</t>
  </si>
  <si>
    <t>≈146</t>
  </si>
  <si>
    <t>&gt;155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</si>
  <si>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Cambria"/>
        <family val="1"/>
      </rPr>
      <t xml:space="preserve"> Torque(dNm)</t>
    </r>
  </si>
  <si>
    <t xml:space="preserve">Max Rate (dNm/min) </t>
  </si>
  <si>
    <t>XXXXXX</t>
  </si>
  <si>
    <t>Dispersing Agent</t>
  </si>
  <si>
    <t>Equipment out of order</t>
  </si>
  <si>
    <t>Abrasion Index</t>
  </si>
  <si>
    <t>Abrasion Loss (cc/m) average</t>
  </si>
  <si>
    <t>De-Mattia Crack Propagation</t>
  </si>
  <si>
    <t>5k</t>
  </si>
  <si>
    <t>15k</t>
  </si>
  <si>
    <t>25k</t>
  </si>
  <si>
    <t>35k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</si>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</sst>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 &quot;₹&quot;\ * #,##0.00_ ;_ &quot;₹&quot;\ * \-#,##0.00_ ;_ &quot;₹&quot;\ * &quot;-&quot;??_ ;_ @_ "/>
    <numFmt numFmtId="164" formatCode="0.00_ "/>
    <numFmt numFmtId="165" formatCode="0.0"/>
    <numFmt numFmtId="166" formatCode="0.000"/>
    <numFmt numFmtId="167" formatCode="0.0000"/>
    <numFmt numFmtId="168" formatCode="0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34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sz val="10"/>
      <name val="Cambria"/>
      <family val="1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6"/>
      <color theme="1"/>
      <name val="Cambria"/>
      <family val="1"/>
    </font>
    <font>
      <sz val="12"/>
      <color theme="0"/>
      <name val="Cambria"/>
      <family val="1"/>
    </font>
    <font>
      <sz val="10"/>
      <color theme="0"/>
      <name val="Cambria"/>
      <family val="1"/>
    </font>
    <font>
      <sz val="11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9" tint="-0.499984740745262"/>
      <name val="Cambria"/>
      <family val="1"/>
    </font>
    <font>
      <sz val="16"/>
      <color theme="0"/>
      <name val="Cambria"/>
      <family val="1"/>
    </font>
    <font>
      <vertAlign val="superscript"/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Symbol"/>
      <family val="1"/>
      <charset val="2"/>
    </font>
    <font>
      <vertAlign val="superscript"/>
      <sz val="12"/>
      <color theme="1"/>
      <name val="Cambria"/>
      <family val="1"/>
    </font>
    <font>
      <sz val="10"/>
      <color theme="9" tint="-0.499984740745262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theme="1" tint="4.9989318521683403E-2"/>
      </right>
      <top style="medium">
        <color theme="1" tint="4.9989318521683403E-2"/>
      </top>
      <bottom style="thin">
        <color theme="0" tint="-0.34998626667073579"/>
      </bottom>
      <diagonal/>
    </border>
    <border>
      <left style="medium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medium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theme="1" tint="4.9989318521683403E-2"/>
      </right>
      <top style="thin">
        <color theme="0" tint="-0.34998626667073579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theme="0" tint="-0.34998626667073579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theme="1" tint="4.9989318521683403E-2"/>
      </right>
      <top/>
      <bottom style="thin">
        <color theme="0" tint="-0.34998626667073579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34998626667073579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theme="1" tint="4.9989318521683403E-2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theme="1" tint="4.9989318521683403E-2"/>
      </bottom>
      <diagonal/>
    </border>
    <border>
      <left style="medium">
        <color indexed="64"/>
      </left>
      <right style="thin">
        <color theme="0" tint="-0.34998626667073579"/>
      </right>
      <top style="medium">
        <color theme="1" tint="4.9989318521683403E-2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theme="1" tint="4.9989318521683403E-2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theme="1" tint="4.9989318521683403E-2"/>
      </right>
      <top/>
      <bottom style="medium">
        <color indexed="64"/>
      </bottom>
      <diagonal/>
    </border>
    <border>
      <left style="medium">
        <color theme="1" tint="4.9989318521683403E-2"/>
      </left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/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theme="1" tint="4.9989318521683403E-2"/>
      </top>
      <bottom/>
      <diagonal/>
    </border>
    <border>
      <left style="thin">
        <color theme="0" tint="-0.34998626667073579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1" tint="4.9989318521683403E-2"/>
      </right>
      <top/>
      <bottom/>
      <diagonal/>
    </border>
    <border>
      <left style="medium">
        <color indexed="64"/>
      </left>
      <right/>
      <top style="medium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 tint="4.9989318521683403E-2"/>
      </bottom>
      <diagonal/>
    </border>
    <border>
      <left style="thin">
        <color theme="0" tint="-0.34998626667073579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medium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1" tint="4.9989318521683403E-2"/>
      </left>
      <right style="thin">
        <color theme="0" tint="-0.34998626667073579"/>
      </right>
      <top style="medium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4.9989318521683403E-2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theme="0" tint="-0.34998626667073579"/>
      </right>
      <top/>
      <bottom style="medium">
        <color theme="1" tint="4.9989318521683403E-2"/>
      </bottom>
      <diagonal/>
    </border>
    <border>
      <left style="thin">
        <color theme="0" tint="-0.34998626667073579"/>
      </left>
      <right/>
      <top/>
      <bottom style="medium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 tint="4.9989318521683403E-2"/>
      </bottom>
      <diagonal/>
    </border>
    <border>
      <left style="thin">
        <color theme="0" tint="-0.34998626667073579"/>
      </left>
      <right/>
      <top style="medium">
        <color theme="1" tint="4.9989318521683403E-2"/>
      </top>
      <bottom style="thin">
        <color theme="0" tint="-0.34998626667073579"/>
      </bottom>
      <diagonal/>
    </border>
    <border>
      <left style="medium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thin">
        <color theme="0" tint="-0.34998626667073579"/>
      </right>
      <top/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 tint="4.9989318521683403E-2"/>
      </left>
      <right/>
      <top/>
      <bottom/>
      <diagonal/>
    </border>
    <border>
      <left/>
      <right/>
      <top/>
      <bottom style="medium">
        <color theme="1" tint="4.9989318521683403E-2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 style="medium">
        <color theme="1" tint="4.9989318521683403E-2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1" tint="4.9989318521683403E-2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 tint="4.9989318521683403E-2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indexed="64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indexed="64"/>
      </right>
      <top style="medium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 style="medium">
        <color indexed="64"/>
      </right>
      <top/>
      <bottom style="medium">
        <color theme="1" tint="4.9989318521683403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1" tint="4.9989318521683403E-2"/>
      </top>
      <bottom style="medium">
        <color indexed="64"/>
      </bottom>
      <diagonal/>
    </border>
    <border>
      <left/>
      <right style="medium">
        <color indexed="64"/>
      </right>
      <top style="medium">
        <color theme="1" tint="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theme="1" tint="4.9989318521683403E-2"/>
      </bottom>
      <diagonal/>
    </border>
    <border>
      <left style="thin">
        <color theme="0" tint="-0.34998626667073579"/>
      </left>
      <right style="medium">
        <color theme="1" tint="4.9989318521683403E-2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44" fontId="1" fillId="0" borderId="0" applyFont="0" applyFill="0" applyBorder="0" applyAlignment="0" applyProtection="0"/>
    <xf numFmtId="0" fontId="2" fillId="0" borderId="0">
      <alignment vertical="center"/>
    </xf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44" fontId="6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166" fontId="6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3" xfId="1" applyFont="1" applyBorder="1">
      <alignment vertical="center"/>
    </xf>
    <xf numFmtId="0" fontId="10" fillId="0" borderId="12" xfId="1" applyFont="1" applyBorder="1">
      <alignment vertical="center"/>
    </xf>
    <xf numFmtId="0" fontId="10" fillId="0" borderId="13" xfId="1" applyFont="1" applyBorder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/>
    </xf>
    <xf numFmtId="165" fontId="10" fillId="0" borderId="1" xfId="1" applyNumberFormat="1" applyFont="1" applyBorder="1" applyAlignment="1">
      <alignment horizontal="center" vertical="center"/>
    </xf>
    <xf numFmtId="0" fontId="10" fillId="0" borderId="23" xfId="1" applyFont="1" applyBorder="1">
      <alignment vertical="center"/>
    </xf>
    <xf numFmtId="0" fontId="10" fillId="0" borderId="22" xfId="1" applyFont="1" applyBorder="1">
      <alignment vertical="center"/>
    </xf>
    <xf numFmtId="0" fontId="8" fillId="6" borderId="5" xfId="1" applyFont="1" applyFill="1" applyBorder="1">
      <alignment vertical="center"/>
    </xf>
    <xf numFmtId="0" fontId="8" fillId="6" borderId="6" xfId="1" applyFont="1" applyFill="1" applyBorder="1">
      <alignment vertical="center"/>
    </xf>
    <xf numFmtId="0" fontId="10" fillId="0" borderId="22" xfId="3" applyFont="1" applyBorder="1" applyAlignment="1">
      <alignment horizontal="left" vertical="center"/>
    </xf>
    <xf numFmtId="0" fontId="10" fillId="0" borderId="4" xfId="3" applyFont="1" applyBorder="1" applyAlignment="1">
      <alignment horizontal="left" vertical="center"/>
    </xf>
    <xf numFmtId="165" fontId="10" fillId="0" borderId="4" xfId="1" applyNumberFormat="1" applyFont="1" applyBorder="1" applyAlignment="1">
      <alignment horizontal="center" vertical="center"/>
    </xf>
    <xf numFmtId="0" fontId="16" fillId="0" borderId="5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4" fontId="6" fillId="0" borderId="4" xfId="0" applyNumberFormat="1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0" fillId="0" borderId="42" xfId="1" applyFont="1" applyBorder="1">
      <alignment vertical="center"/>
    </xf>
    <xf numFmtId="0" fontId="10" fillId="0" borderId="31" xfId="1" applyFont="1" applyBorder="1">
      <alignment vertical="center"/>
    </xf>
    <xf numFmtId="165" fontId="10" fillId="0" borderId="27" xfId="1" applyNumberFormat="1" applyFont="1" applyBorder="1" applyAlignment="1">
      <alignment horizontal="center" vertical="center"/>
    </xf>
    <xf numFmtId="0" fontId="10" fillId="0" borderId="38" xfId="3" applyFont="1" applyBorder="1" applyAlignment="1">
      <alignment horizontal="left" vertical="center"/>
    </xf>
    <xf numFmtId="0" fontId="10" fillId="0" borderId="39" xfId="3" applyFont="1" applyBorder="1" applyAlignment="1">
      <alignment horizontal="left" vertical="center"/>
    </xf>
    <xf numFmtId="165" fontId="10" fillId="0" borderId="39" xfId="1" applyNumberFormat="1" applyFont="1" applyBorder="1" applyAlignment="1">
      <alignment horizontal="center" vertical="center"/>
    </xf>
    <xf numFmtId="0" fontId="7" fillId="7" borderId="31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8" fillId="8" borderId="32" xfId="0" applyFont="1" applyFill="1" applyBorder="1" applyAlignment="1">
      <alignment vertical="center"/>
    </xf>
    <xf numFmtId="0" fontId="8" fillId="8" borderId="14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26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2" xfId="1" applyFont="1" applyBorder="1" applyAlignment="1">
      <alignment vertical="center"/>
    </xf>
    <xf numFmtId="0" fontId="10" fillId="0" borderId="33" xfId="3" applyFont="1" applyBorder="1" applyAlignment="1">
      <alignment vertical="center"/>
    </xf>
    <xf numFmtId="0" fontId="10" fillId="0" borderId="7" xfId="3" applyFont="1" applyBorder="1" applyAlignment="1">
      <alignment vertical="center"/>
    </xf>
    <xf numFmtId="0" fontId="10" fillId="0" borderId="26" xfId="3" applyFont="1" applyBorder="1" applyAlignment="1">
      <alignment vertical="center"/>
    </xf>
    <xf numFmtId="0" fontId="10" fillId="0" borderId="9" xfId="3" applyFont="1" applyBorder="1" applyAlignment="1">
      <alignment vertical="center"/>
    </xf>
    <xf numFmtId="0" fontId="10" fillId="0" borderId="34" xfId="3" applyFont="1" applyBorder="1" applyAlignment="1">
      <alignment vertical="center"/>
    </xf>
    <xf numFmtId="0" fontId="10" fillId="0" borderId="12" xfId="3" applyFont="1" applyBorder="1" applyAlignment="1">
      <alignment vertical="center"/>
    </xf>
    <xf numFmtId="0" fontId="10" fillId="0" borderId="30" xfId="3" applyFont="1" applyBorder="1" applyAlignment="1">
      <alignment vertical="center"/>
    </xf>
    <xf numFmtId="0" fontId="10" fillId="0" borderId="19" xfId="3" applyFont="1" applyBorder="1" applyAlignment="1">
      <alignment vertical="center"/>
    </xf>
    <xf numFmtId="0" fontId="10" fillId="0" borderId="24" xfId="3" applyFont="1" applyBorder="1" applyAlignment="1">
      <alignment vertical="center"/>
    </xf>
    <xf numFmtId="0" fontId="10" fillId="0" borderId="25" xfId="3" applyFont="1" applyBorder="1" applyAlignment="1">
      <alignment vertical="center"/>
    </xf>
    <xf numFmtId="0" fontId="10" fillId="0" borderId="27" xfId="3" applyFont="1" applyBorder="1" applyAlignment="1">
      <alignment vertical="center"/>
    </xf>
    <xf numFmtId="0" fontId="10" fillId="0" borderId="28" xfId="3" applyFont="1" applyBorder="1" applyAlignment="1">
      <alignment vertical="center"/>
    </xf>
    <xf numFmtId="0" fontId="10" fillId="0" borderId="29" xfId="3" applyFont="1" applyBorder="1" applyAlignment="1">
      <alignment vertical="center"/>
    </xf>
    <xf numFmtId="0" fontId="15" fillId="5" borderId="49" xfId="0" applyFont="1" applyFill="1" applyBorder="1" applyAlignment="1">
      <alignment vertical="center"/>
    </xf>
    <xf numFmtId="0" fontId="15" fillId="5" borderId="41" xfId="0" applyFont="1" applyFill="1" applyBorder="1" applyAlignment="1">
      <alignment vertical="center"/>
    </xf>
    <xf numFmtId="166" fontId="6" fillId="3" borderId="52" xfId="6" applyNumberFormat="1" applyFont="1" applyFill="1" applyBorder="1" applyAlignment="1">
      <alignment horizontal="center" vertical="center"/>
    </xf>
    <xf numFmtId="166" fontId="6" fillId="3" borderId="53" xfId="6" applyNumberFormat="1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vertical="center"/>
    </xf>
    <xf numFmtId="0" fontId="17" fillId="9" borderId="46" xfId="0" applyFont="1" applyFill="1" applyBorder="1" applyAlignment="1">
      <alignment vertical="center"/>
    </xf>
    <xf numFmtId="165" fontId="10" fillId="0" borderId="1" xfId="0" applyNumberFormat="1" applyFont="1" applyBorder="1" applyAlignment="1">
      <alignment horizontal="center" vertical="center"/>
    </xf>
    <xf numFmtId="0" fontId="10" fillId="0" borderId="52" xfId="1" applyFont="1" applyBorder="1" applyAlignment="1">
      <alignment horizontal="left" vertical="center"/>
    </xf>
    <xf numFmtId="1" fontId="10" fillId="0" borderId="3" xfId="0" applyNumberFormat="1" applyFont="1" applyBorder="1" applyAlignment="1">
      <alignment horizontal="center" vertical="center"/>
    </xf>
    <xf numFmtId="1" fontId="10" fillId="10" borderId="3" xfId="0" applyNumberFormat="1" applyFont="1" applyFill="1" applyBorder="1" applyAlignment="1">
      <alignment horizontal="center" vertical="center"/>
    </xf>
    <xf numFmtId="165" fontId="10" fillId="10" borderId="3" xfId="0" applyNumberFormat="1" applyFont="1" applyFill="1" applyBorder="1" applyAlignment="1">
      <alignment horizontal="center" vertical="center"/>
    </xf>
    <xf numFmtId="0" fontId="10" fillId="0" borderId="52" xfId="3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58" xfId="0" applyFont="1" applyFill="1" applyBorder="1" applyAlignment="1">
      <alignment horizontal="center" vertical="center"/>
    </xf>
    <xf numFmtId="0" fontId="13" fillId="4" borderId="59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56" xfId="0" applyFont="1" applyFill="1" applyBorder="1" applyAlignment="1">
      <alignment horizontal="center" vertical="center"/>
    </xf>
    <xf numFmtId="0" fontId="13" fillId="4" borderId="57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2" fontId="14" fillId="0" borderId="1" xfId="0" applyNumberFormat="1" applyFont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left" vertical="center"/>
    </xf>
    <xf numFmtId="2" fontId="14" fillId="0" borderId="1" xfId="0" applyNumberFormat="1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0" borderId="58" xfId="6" applyFont="1" applyFill="1" applyBorder="1" applyAlignment="1">
      <alignment horizontal="center" vertical="center"/>
    </xf>
    <xf numFmtId="0" fontId="6" fillId="0" borderId="59" xfId="6" applyFont="1" applyFill="1" applyBorder="1" applyAlignment="1">
      <alignment horizontal="left" vertical="center"/>
    </xf>
    <xf numFmtId="2" fontId="14" fillId="0" borderId="59" xfId="0" applyNumberFormat="1" applyFont="1" applyBorder="1" applyAlignment="1">
      <alignment horizontal="center" vertical="center"/>
    </xf>
    <xf numFmtId="2" fontId="14" fillId="0" borderId="59" xfId="0" applyNumberFormat="1" applyFont="1" applyFill="1" applyBorder="1" applyAlignment="1">
      <alignment horizontal="center" vertical="center"/>
    </xf>
    <xf numFmtId="2" fontId="14" fillId="0" borderId="7" xfId="0" applyNumberFormat="1" applyFont="1" applyFill="1" applyBorder="1" applyAlignment="1">
      <alignment horizontal="center" vertical="center"/>
    </xf>
    <xf numFmtId="0" fontId="6" fillId="0" borderId="8" xfId="6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2" fontId="14" fillId="0" borderId="11" xfId="0" applyNumberFormat="1" applyFont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2" fontId="14" fillId="0" borderId="16" xfId="0" applyNumberFormat="1" applyFont="1" applyBorder="1" applyAlignment="1">
      <alignment horizontal="center" vertical="center"/>
    </xf>
    <xf numFmtId="2" fontId="14" fillId="0" borderId="16" xfId="0" applyNumberFormat="1" applyFont="1" applyFill="1" applyBorder="1" applyAlignment="1">
      <alignment horizontal="center" vertical="center"/>
    </xf>
    <xf numFmtId="2" fontId="14" fillId="0" borderId="17" xfId="0" applyNumberFormat="1" applyFont="1" applyFill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vertical="center"/>
    </xf>
    <xf numFmtId="166" fontId="6" fillId="3" borderId="66" xfId="6" applyNumberFormat="1" applyFont="1" applyFill="1" applyBorder="1" applyAlignment="1">
      <alignment horizontal="center" vertical="center"/>
    </xf>
    <xf numFmtId="166" fontId="6" fillId="3" borderId="54" xfId="6" applyNumberFormat="1" applyFont="1" applyFill="1" applyBorder="1" applyAlignment="1">
      <alignment horizontal="center" vertical="center"/>
    </xf>
    <xf numFmtId="2" fontId="14" fillId="0" borderId="58" xfId="0" applyNumberFormat="1" applyFont="1" applyBorder="1" applyAlignment="1">
      <alignment horizontal="center" vertical="center"/>
    </xf>
    <xf numFmtId="2" fontId="14" fillId="0" borderId="8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44" fontId="6" fillId="3" borderId="66" xfId="5" applyFont="1" applyFill="1" applyBorder="1" applyAlignment="1">
      <alignment horizontal="center" vertical="center"/>
    </xf>
    <xf numFmtId="44" fontId="6" fillId="3" borderId="52" xfId="5" applyFont="1" applyFill="1" applyBorder="1" applyAlignment="1">
      <alignment horizontal="center" vertical="center"/>
    </xf>
    <xf numFmtId="44" fontId="6" fillId="3" borderId="53" xfId="5" applyFont="1" applyFill="1" applyBorder="1" applyAlignment="1">
      <alignment horizontal="center" vertical="center"/>
    </xf>
    <xf numFmtId="44" fontId="6" fillId="3" borderId="54" xfId="5" applyFont="1" applyFill="1" applyBorder="1" applyAlignment="1">
      <alignment horizontal="center" vertical="center"/>
    </xf>
    <xf numFmtId="0" fontId="12" fillId="5" borderId="71" xfId="0" applyFont="1" applyFill="1" applyBorder="1" applyAlignment="1">
      <alignment vertical="center"/>
    </xf>
    <xf numFmtId="0" fontId="12" fillId="5" borderId="72" xfId="0" applyFont="1" applyFill="1" applyBorder="1" applyAlignment="1">
      <alignment vertical="center"/>
    </xf>
    <xf numFmtId="0" fontId="12" fillId="5" borderId="20" xfId="0" applyFont="1" applyFill="1" applyBorder="1" applyAlignment="1">
      <alignment vertical="center"/>
    </xf>
    <xf numFmtId="0" fontId="12" fillId="4" borderId="71" xfId="0" applyFont="1" applyFill="1" applyBorder="1" applyAlignment="1">
      <alignment vertical="center"/>
    </xf>
    <xf numFmtId="0" fontId="13" fillId="4" borderId="17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21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/>
    </xf>
    <xf numFmtId="0" fontId="5" fillId="0" borderId="67" xfId="0" applyFont="1" applyBorder="1" applyAlignment="1">
      <alignment vertical="center"/>
    </xf>
    <xf numFmtId="44" fontId="6" fillId="0" borderId="19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44" fontId="6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6" fontId="6" fillId="0" borderId="11" xfId="0" applyNumberFormat="1" applyFont="1" applyBorder="1" applyAlignment="1">
      <alignment horizontal="right" vertical="center"/>
    </xf>
    <xf numFmtId="166" fontId="6" fillId="0" borderId="12" xfId="0" applyNumberFormat="1" applyFont="1" applyBorder="1" applyAlignment="1">
      <alignment horizontal="right" vertical="center"/>
    </xf>
    <xf numFmtId="0" fontId="10" fillId="0" borderId="2" xfId="1" applyFont="1" applyBorder="1">
      <alignment vertical="center"/>
    </xf>
    <xf numFmtId="0" fontId="8" fillId="6" borderId="74" xfId="1" applyFont="1" applyFill="1" applyBorder="1">
      <alignment vertical="center"/>
    </xf>
    <xf numFmtId="0" fontId="8" fillId="6" borderId="75" xfId="1" applyFont="1" applyFill="1" applyBorder="1">
      <alignment vertical="center"/>
    </xf>
    <xf numFmtId="0" fontId="10" fillId="0" borderId="61" xfId="1" applyFont="1" applyBorder="1">
      <alignment vertical="center"/>
    </xf>
    <xf numFmtId="0" fontId="10" fillId="0" borderId="52" xfId="1" applyFont="1" applyBorder="1">
      <alignment vertical="center"/>
    </xf>
    <xf numFmtId="165" fontId="10" fillId="0" borderId="10" xfId="0" applyNumberFormat="1" applyFont="1" applyBorder="1" applyAlignment="1">
      <alignment horizontal="center" vertical="center"/>
    </xf>
    <xf numFmtId="165" fontId="10" fillId="0" borderId="11" xfId="0" applyNumberFormat="1" applyFont="1" applyBorder="1" applyAlignment="1">
      <alignment horizontal="center" vertical="center"/>
    </xf>
    <xf numFmtId="0" fontId="8" fillId="6" borderId="40" xfId="1" applyFont="1" applyFill="1" applyBorder="1">
      <alignment vertical="center"/>
    </xf>
    <xf numFmtId="0" fontId="8" fillId="6" borderId="77" xfId="1" applyFont="1" applyFill="1" applyBorder="1">
      <alignment vertical="center"/>
    </xf>
    <xf numFmtId="168" fontId="10" fillId="0" borderId="58" xfId="0" applyNumberFormat="1" applyFont="1" applyBorder="1" applyAlignment="1">
      <alignment horizontal="center" vertical="center"/>
    </xf>
    <xf numFmtId="168" fontId="10" fillId="0" borderId="59" xfId="0" applyNumberFormat="1" applyFont="1" applyBorder="1" applyAlignment="1">
      <alignment horizontal="center" vertical="center"/>
    </xf>
    <xf numFmtId="165" fontId="10" fillId="11" borderId="1" xfId="0" applyNumberFormat="1" applyFont="1" applyFill="1" applyBorder="1" applyAlignment="1">
      <alignment horizontal="center" vertical="center"/>
    </xf>
    <xf numFmtId="165" fontId="10" fillId="6" borderId="1" xfId="0" applyNumberFormat="1" applyFont="1" applyFill="1" applyBorder="1" applyAlignment="1">
      <alignment horizontal="center" vertical="center"/>
    </xf>
    <xf numFmtId="0" fontId="10" fillId="0" borderId="78" xfId="1" applyFont="1" applyBorder="1">
      <alignment vertical="center"/>
    </xf>
    <xf numFmtId="0" fontId="10" fillId="0" borderId="79" xfId="1" applyFont="1" applyBorder="1">
      <alignment vertical="center"/>
    </xf>
    <xf numFmtId="0" fontId="10" fillId="0" borderId="51" xfId="1" applyFont="1" applyBorder="1">
      <alignment vertical="center"/>
    </xf>
    <xf numFmtId="0" fontId="10" fillId="0" borderId="80" xfId="1" applyFont="1" applyBorder="1">
      <alignment vertical="center"/>
    </xf>
    <xf numFmtId="0" fontId="8" fillId="6" borderId="81" xfId="1" applyFont="1" applyFill="1" applyBorder="1">
      <alignment vertical="center"/>
    </xf>
    <xf numFmtId="0" fontId="8" fillId="6" borderId="82" xfId="1" applyFont="1" applyFill="1" applyBorder="1">
      <alignment vertical="center"/>
    </xf>
    <xf numFmtId="0" fontId="10" fillId="0" borderId="18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166" fontId="10" fillId="6" borderId="11" xfId="0" applyNumberFormat="1" applyFont="1" applyFill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60" xfId="3" applyFont="1" applyBorder="1" applyAlignment="1">
      <alignment vertical="center"/>
    </xf>
    <xf numFmtId="0" fontId="10" fillId="0" borderId="51" xfId="3" applyFont="1" applyBorder="1" applyAlignment="1">
      <alignment horizontal="left" vertical="center"/>
    </xf>
    <xf numFmtId="0" fontId="10" fillId="0" borderId="43" xfId="3" applyFont="1" applyBorder="1" applyAlignment="1">
      <alignment vertical="center"/>
    </xf>
    <xf numFmtId="0" fontId="10" fillId="0" borderId="44" xfId="3" applyFont="1" applyBorder="1" applyAlignment="1">
      <alignment vertical="center"/>
    </xf>
    <xf numFmtId="0" fontId="10" fillId="0" borderId="50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20" xfId="3" applyFont="1" applyBorder="1" applyAlignment="1">
      <alignment vertical="center"/>
    </xf>
    <xf numFmtId="167" fontId="10" fillId="0" borderId="58" xfId="1" applyNumberFormat="1" applyFont="1" applyBorder="1" applyAlignment="1">
      <alignment horizontal="center" vertical="center"/>
    </xf>
    <xf numFmtId="167" fontId="10" fillId="0" borderId="59" xfId="1" applyNumberFormat="1" applyFont="1" applyBorder="1" applyAlignment="1">
      <alignment horizontal="center" vertical="center"/>
    </xf>
    <xf numFmtId="167" fontId="10" fillId="0" borderId="56" xfId="1" applyNumberFormat="1" applyFont="1" applyBorder="1" applyAlignment="1">
      <alignment horizontal="center" vertical="center"/>
    </xf>
    <xf numFmtId="167" fontId="10" fillId="0" borderId="57" xfId="1" applyNumberFormat="1" applyFont="1" applyBorder="1" applyAlignment="1">
      <alignment horizontal="center" vertical="center"/>
    </xf>
    <xf numFmtId="0" fontId="10" fillId="0" borderId="17" xfId="3" applyFont="1" applyBorder="1" applyAlignment="1">
      <alignment vertical="center"/>
    </xf>
    <xf numFmtId="0" fontId="10" fillId="0" borderId="21" xfId="3" applyFont="1" applyBorder="1" applyAlignment="1">
      <alignment horizontal="left" vertical="center"/>
    </xf>
    <xf numFmtId="0" fontId="10" fillId="0" borderId="54" xfId="3" applyFont="1" applyBorder="1" applyAlignment="1">
      <alignment horizontal="left" vertical="center"/>
    </xf>
    <xf numFmtId="166" fontId="10" fillId="10" borderId="1" xfId="1" applyNumberFormat="1" applyFont="1" applyFill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166" fontId="10" fillId="13" borderId="1" xfId="1" applyNumberFormat="1" applyFont="1" applyFill="1" applyBorder="1" applyAlignment="1">
      <alignment horizontal="center" vertical="center"/>
    </xf>
    <xf numFmtId="1" fontId="10" fillId="10" borderId="63" xfId="1" applyNumberFormat="1" applyFont="1" applyFill="1" applyBorder="1" applyAlignment="1">
      <alignment horizontal="center" vertical="center"/>
    </xf>
    <xf numFmtId="1" fontId="10" fillId="10" borderId="65" xfId="1" applyNumberFormat="1" applyFont="1" applyFill="1" applyBorder="1" applyAlignment="1">
      <alignment horizontal="center" vertical="center"/>
    </xf>
    <xf numFmtId="1" fontId="10" fillId="13" borderId="65" xfId="1" applyNumberFormat="1" applyFont="1" applyFill="1" applyBorder="1" applyAlignment="1">
      <alignment horizontal="center" vertical="center"/>
    </xf>
    <xf numFmtId="167" fontId="10" fillId="0" borderId="83" xfId="1" applyNumberFormat="1" applyFont="1" applyBorder="1" applyAlignment="1">
      <alignment horizontal="center" vertical="center"/>
    </xf>
    <xf numFmtId="167" fontId="10" fillId="0" borderId="84" xfId="1" applyNumberFormat="1" applyFont="1" applyBorder="1" applyAlignment="1">
      <alignment horizontal="center" vertical="center"/>
    </xf>
    <xf numFmtId="167" fontId="10" fillId="0" borderId="85" xfId="1" applyNumberFormat="1" applyFont="1" applyBorder="1" applyAlignment="1">
      <alignment horizontal="center" vertical="center"/>
    </xf>
    <xf numFmtId="9" fontId="10" fillId="0" borderId="3" xfId="7" applyFont="1" applyBorder="1" applyAlignment="1">
      <alignment horizontal="center" vertical="center"/>
    </xf>
    <xf numFmtId="9" fontId="10" fillId="10" borderId="3" xfId="7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45" xfId="1" applyFont="1" applyBorder="1" applyAlignment="1">
      <alignment vertical="center"/>
    </xf>
    <xf numFmtId="0" fontId="10" fillId="0" borderId="86" xfId="1" applyFont="1" applyBorder="1" applyAlignment="1">
      <alignment vertical="center"/>
    </xf>
    <xf numFmtId="0" fontId="10" fillId="0" borderId="31" xfId="1" applyFont="1" applyBorder="1" applyAlignment="1">
      <alignment vertical="center"/>
    </xf>
    <xf numFmtId="2" fontId="13" fillId="14" borderId="3" xfId="0" applyNumberFormat="1" applyFont="1" applyFill="1" applyBorder="1" applyAlignment="1">
      <alignment horizontal="center" vertical="center"/>
    </xf>
    <xf numFmtId="0" fontId="12" fillId="5" borderId="87" xfId="0" applyFont="1" applyFill="1" applyBorder="1" applyAlignment="1">
      <alignment vertical="center"/>
    </xf>
    <xf numFmtId="0" fontId="12" fillId="5" borderId="74" xfId="0" applyFont="1" applyFill="1" applyBorder="1" applyAlignment="1">
      <alignment vertical="center"/>
    </xf>
    <xf numFmtId="0" fontId="12" fillId="5" borderId="88" xfId="0" applyFont="1" applyFill="1" applyBorder="1" applyAlignment="1">
      <alignment vertical="center"/>
    </xf>
    <xf numFmtId="0" fontId="12" fillId="4" borderId="89" xfId="0" applyFont="1" applyFill="1" applyBorder="1" applyAlignment="1">
      <alignment vertical="center"/>
    </xf>
    <xf numFmtId="0" fontId="13" fillId="4" borderId="90" xfId="0" applyFont="1" applyFill="1" applyBorder="1" applyAlignment="1">
      <alignment horizontal="center" vertical="center"/>
    </xf>
    <xf numFmtId="0" fontId="8" fillId="6" borderId="88" xfId="1" applyFont="1" applyFill="1" applyBorder="1">
      <alignment vertical="center"/>
    </xf>
    <xf numFmtId="168" fontId="10" fillId="0" borderId="91" xfId="0" applyNumberFormat="1" applyFont="1" applyBorder="1" applyAlignment="1">
      <alignment horizontal="center" vertical="center"/>
    </xf>
    <xf numFmtId="0" fontId="10" fillId="0" borderId="34" xfId="1" applyFont="1" applyBorder="1">
      <alignment vertical="center"/>
    </xf>
    <xf numFmtId="165" fontId="10" fillId="0" borderId="92" xfId="0" applyNumberFormat="1" applyFont="1" applyBorder="1" applyAlignment="1">
      <alignment horizontal="center" vertical="center"/>
    </xf>
    <xf numFmtId="0" fontId="8" fillId="6" borderId="93" xfId="1" applyFont="1" applyFill="1" applyBorder="1">
      <alignment vertical="center"/>
    </xf>
    <xf numFmtId="0" fontId="8" fillId="6" borderId="94" xfId="1" applyFont="1" applyFill="1" applyBorder="1">
      <alignment vertical="center"/>
    </xf>
    <xf numFmtId="0" fontId="8" fillId="6" borderId="96" xfId="1" applyFont="1" applyFill="1" applyBorder="1">
      <alignment vertical="center"/>
    </xf>
    <xf numFmtId="0" fontId="8" fillId="6" borderId="97" xfId="1" applyFont="1" applyFill="1" applyBorder="1">
      <alignment vertical="center"/>
    </xf>
    <xf numFmtId="165" fontId="10" fillId="0" borderId="27" xfId="0" applyNumberFormat="1" applyFont="1" applyBorder="1" applyAlignment="1">
      <alignment horizontal="center" vertical="center"/>
    </xf>
    <xf numFmtId="165" fontId="10" fillId="11" borderId="27" xfId="0" applyNumberFormat="1" applyFont="1" applyFill="1" applyBorder="1" applyAlignment="1">
      <alignment horizontal="center" vertical="center"/>
    </xf>
    <xf numFmtId="165" fontId="10" fillId="6" borderId="27" xfId="0" applyNumberFormat="1" applyFont="1" applyFill="1" applyBorder="1" applyAlignment="1">
      <alignment horizontal="center" vertical="center"/>
    </xf>
    <xf numFmtId="0" fontId="10" fillId="0" borderId="34" xfId="1" applyFont="1" applyBorder="1" applyAlignment="1">
      <alignment vertical="center"/>
    </xf>
    <xf numFmtId="166" fontId="10" fillId="6" borderId="92" xfId="0" applyNumberFormat="1" applyFont="1" applyFill="1" applyBorder="1" applyAlignment="1">
      <alignment horizontal="center" vertical="center"/>
    </xf>
    <xf numFmtId="1" fontId="10" fillId="0" borderId="98" xfId="0" applyNumberFormat="1" applyFont="1" applyBorder="1" applyAlignment="1">
      <alignment horizontal="center" vertical="center"/>
    </xf>
    <xf numFmtId="165" fontId="10" fillId="0" borderId="98" xfId="0" applyNumberFormat="1" applyFont="1" applyBorder="1" applyAlignment="1">
      <alignment horizontal="center" vertical="center"/>
    </xf>
    <xf numFmtId="165" fontId="10" fillId="10" borderId="98" xfId="0" applyNumberFormat="1" applyFont="1" applyFill="1" applyBorder="1" applyAlignment="1">
      <alignment horizontal="center" vertical="center"/>
    </xf>
    <xf numFmtId="1" fontId="10" fillId="10" borderId="98" xfId="0" applyNumberFormat="1" applyFont="1" applyFill="1" applyBorder="1" applyAlignment="1">
      <alignment horizontal="center" vertical="center"/>
    </xf>
    <xf numFmtId="0" fontId="8" fillId="6" borderId="99" xfId="1" applyFont="1" applyFill="1" applyBorder="1">
      <alignment vertical="center"/>
    </xf>
    <xf numFmtId="0" fontId="8" fillId="6" borderId="100" xfId="1" applyFont="1" applyFill="1" applyBorder="1">
      <alignment vertical="center"/>
    </xf>
    <xf numFmtId="9" fontId="10" fillId="0" borderId="98" xfId="7" applyFont="1" applyBorder="1" applyAlignment="1">
      <alignment horizontal="center" vertical="center"/>
    </xf>
    <xf numFmtId="9" fontId="10" fillId="10" borderId="98" xfId="7" applyFont="1" applyFill="1" applyBorder="1" applyAlignment="1">
      <alignment horizontal="center" vertical="center"/>
    </xf>
    <xf numFmtId="2" fontId="10" fillId="0" borderId="98" xfId="0" applyNumberFormat="1" applyFont="1" applyBorder="1" applyAlignment="1">
      <alignment horizontal="center" vertical="center"/>
    </xf>
    <xf numFmtId="2" fontId="13" fillId="14" borderId="98" xfId="0" applyNumberFormat="1" applyFont="1" applyFill="1" applyBorder="1" applyAlignment="1">
      <alignment horizontal="center" vertical="center"/>
    </xf>
    <xf numFmtId="167" fontId="10" fillId="0" borderId="91" xfId="1" applyNumberFormat="1" applyFont="1" applyBorder="1" applyAlignment="1">
      <alignment horizontal="center" vertical="center"/>
    </xf>
    <xf numFmtId="0" fontId="10" fillId="0" borderId="101" xfId="3" applyFont="1" applyBorder="1" applyAlignment="1">
      <alignment vertical="center"/>
    </xf>
    <xf numFmtId="167" fontId="10" fillId="0" borderId="102" xfId="1" applyNumberFormat="1" applyFont="1" applyBorder="1" applyAlignment="1">
      <alignment horizontal="center" vertical="center"/>
    </xf>
    <xf numFmtId="0" fontId="10" fillId="0" borderId="103" xfId="3" applyFont="1" applyBorder="1" applyAlignment="1">
      <alignment vertical="center"/>
    </xf>
    <xf numFmtId="0" fontId="10" fillId="0" borderId="89" xfId="3" applyFont="1" applyBorder="1" applyAlignment="1">
      <alignment vertical="center"/>
    </xf>
    <xf numFmtId="1" fontId="10" fillId="10" borderId="104" xfId="1" applyNumberFormat="1" applyFont="1" applyFill="1" applyBorder="1" applyAlignment="1">
      <alignment horizontal="center" vertical="center"/>
    </xf>
    <xf numFmtId="166" fontId="10" fillId="10" borderId="27" xfId="1" applyNumberFormat="1" applyFont="1" applyFill="1" applyBorder="1" applyAlignment="1">
      <alignment horizontal="center" vertical="center"/>
    </xf>
    <xf numFmtId="0" fontId="10" fillId="0" borderId="105" xfId="3" applyFont="1" applyBorder="1" applyAlignment="1">
      <alignment vertical="center"/>
    </xf>
    <xf numFmtId="0" fontId="10" fillId="0" borderId="106" xfId="3" applyFont="1" applyBorder="1" applyAlignment="1">
      <alignment horizontal="left" vertical="center"/>
    </xf>
    <xf numFmtId="167" fontId="10" fillId="0" borderId="39" xfId="1" applyNumberFormat="1" applyFont="1" applyBorder="1" applyAlignment="1">
      <alignment horizontal="center" vertical="center"/>
    </xf>
    <xf numFmtId="167" fontId="10" fillId="0" borderId="29" xfId="1" applyNumberFormat="1" applyFont="1" applyBorder="1" applyAlignment="1">
      <alignment horizontal="center" vertical="center"/>
    </xf>
    <xf numFmtId="164" fontId="10" fillId="0" borderId="76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95" xfId="0" applyNumberFormat="1" applyFont="1" applyBorder="1" applyAlignment="1">
      <alignment horizontal="center" vertical="center"/>
    </xf>
    <xf numFmtId="0" fontId="5" fillId="2" borderId="68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</cellXfs>
  <cellStyles count="8">
    <cellStyle name="Currency" xfId="5" builtinId="4"/>
    <cellStyle name="Normal" xfId="0" builtinId="0"/>
    <cellStyle name="Normal 2 14" xfId="1"/>
    <cellStyle name="Normal 2 2" xfId="4"/>
    <cellStyle name="Normal 2 2 10" xfId="2"/>
    <cellStyle name="Normal 3 2" xfId="6"/>
    <cellStyle name="Normal 7" xfId="3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Apollo%20Tyres%20Limited\Desktop\RM%20Budget%20Prices%20(India)-%20%20FY'23----%20(SKU%20wise)--06.01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U WISE  - RM"/>
      <sheetName val="Sheet3"/>
    </sheetNames>
    <sheetDataSet>
      <sheetData sheetId="0">
        <row r="3">
          <cell r="A3">
            <v>120002</v>
          </cell>
          <cell r="B3" t="str">
            <v>No. 1 Ribbed smoked Sheet (RSS I)</v>
          </cell>
          <cell r="C3" t="str">
            <v>R01</v>
          </cell>
          <cell r="D3">
            <v>199.83623016832601</v>
          </cell>
          <cell r="E3">
            <v>199.83623016832601</v>
          </cell>
          <cell r="F3">
            <v>194.38158910029659</v>
          </cell>
          <cell r="G3">
            <v>194.38158910029659</v>
          </cell>
        </row>
        <row r="4">
          <cell r="A4">
            <v>120010</v>
          </cell>
          <cell r="B4" t="str">
            <v>No. 3 Ribbed smoked Sheet (RSS III-Imp)</v>
          </cell>
          <cell r="C4" t="str">
            <v>R01</v>
          </cell>
          <cell r="D4">
            <v>195.84181251471134</v>
          </cell>
          <cell r="E4">
            <v>195.84181251471134</v>
          </cell>
          <cell r="F4">
            <v>190.49620129856572</v>
          </cell>
          <cell r="G4">
            <v>190.49620129856572</v>
          </cell>
        </row>
        <row r="5">
          <cell r="A5" t="str">
            <v>120010A</v>
          </cell>
          <cell r="B5" t="str">
            <v>No. 4 Ribbed smoked Sheet (RSS4-Ind)</v>
          </cell>
          <cell r="C5" t="str">
            <v>R01</v>
          </cell>
          <cell r="D5">
            <v>174.84895930325737</v>
          </cell>
          <cell r="E5">
            <v>174.84895930325737</v>
          </cell>
          <cell r="F5">
            <v>170.07635969349494</v>
          </cell>
          <cell r="G5">
            <v>170.07635969349494</v>
          </cell>
        </row>
        <row r="6">
          <cell r="A6" t="str">
            <v>120015</v>
          </cell>
          <cell r="B6" t="str">
            <v>No. 5 Ribbed smoked Sheet (RSS5 - lnd)</v>
          </cell>
          <cell r="C6" t="str">
            <v>R01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120020</v>
          </cell>
          <cell r="B7" t="str">
            <v>Tech. Sp. Natural Rubber - 20 TSR 20</v>
          </cell>
          <cell r="C7" t="str">
            <v>R01</v>
          </cell>
          <cell r="D7">
            <v>190.64576550072414</v>
          </cell>
          <cell r="E7">
            <v>190.64576550072414</v>
          </cell>
          <cell r="F7">
            <v>185.4419832783002</v>
          </cell>
          <cell r="G7">
            <v>185.4419832783002</v>
          </cell>
        </row>
        <row r="8">
          <cell r="A8" t="str">
            <v>121003</v>
          </cell>
          <cell r="B8" t="str">
            <v>Special Grade ( Dirt Free) RSS - IV</v>
          </cell>
          <cell r="C8" t="str">
            <v>R01</v>
          </cell>
          <cell r="D8">
            <v>177.76214688459248</v>
          </cell>
          <cell r="E8">
            <v>177.76214688459248</v>
          </cell>
          <cell r="F8">
            <v>172.91003019923949</v>
          </cell>
          <cell r="G8">
            <v>172.91003019923949</v>
          </cell>
        </row>
        <row r="9">
          <cell r="A9" t="str">
            <v>121003A</v>
          </cell>
          <cell r="B9" t="str">
            <v>RSS - III ( Indigenous )</v>
          </cell>
          <cell r="C9" t="str">
            <v>R01</v>
          </cell>
          <cell r="D9">
            <v>177.12012098458717</v>
          </cell>
          <cell r="E9">
            <v>177.12012098458717</v>
          </cell>
          <cell r="F9">
            <v>172.28552875332321</v>
          </cell>
          <cell r="G9">
            <v>172.28552875332321</v>
          </cell>
        </row>
        <row r="10">
          <cell r="A10" t="str">
            <v>121030</v>
          </cell>
          <cell r="B10" t="str">
            <v>Tech Specified Natural Rubber, Sp. Grade</v>
          </cell>
          <cell r="C10" t="str">
            <v>R01</v>
          </cell>
          <cell r="D10">
            <v>196.22516007305748</v>
          </cell>
          <cell r="E10">
            <v>196.22516007305748</v>
          </cell>
          <cell r="F10">
            <v>190.86908517205688</v>
          </cell>
          <cell r="G10">
            <v>190.86908517205688</v>
          </cell>
        </row>
        <row r="11">
          <cell r="A11" t="str">
            <v>MV550EX</v>
          </cell>
          <cell r="B11" t="str">
            <v>Compound Bias</v>
          </cell>
          <cell r="C11" t="str">
            <v>R01</v>
          </cell>
          <cell r="D11">
            <v>176.79238034818522</v>
          </cell>
          <cell r="E11">
            <v>176.79238034818522</v>
          </cell>
          <cell r="F11">
            <v>171.96673397990853</v>
          </cell>
          <cell r="G11">
            <v>171.96673397990853</v>
          </cell>
        </row>
        <row r="12">
          <cell r="A12" t="str">
            <v>MV79EX</v>
          </cell>
          <cell r="B12" t="str">
            <v>Compound Radial</v>
          </cell>
          <cell r="C12" t="str">
            <v>R01</v>
          </cell>
          <cell r="D12">
            <v>179.93210039815199</v>
          </cell>
          <cell r="E12">
            <v>179.93210039815199</v>
          </cell>
          <cell r="F12">
            <v>175.02075362453721</v>
          </cell>
          <cell r="G12">
            <v>175.02075362453721</v>
          </cell>
        </row>
        <row r="13">
          <cell r="A13" t="str">
            <v>121011</v>
          </cell>
          <cell r="B13" t="str">
            <v>Tech. Specified Natural Rubber-5 (TSR 5)</v>
          </cell>
          <cell r="C13" t="str">
            <v>R01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A14" t="str">
            <v>121011A</v>
          </cell>
          <cell r="B14" t="str">
            <v>Indian St. Natural Rubber - 5 (ISNR - 5)</v>
          </cell>
          <cell r="C14" t="str">
            <v>R01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121012</v>
          </cell>
          <cell r="B15" t="str">
            <v>NO. 2 RIBBED SMOKED SHEET (RSS II LOCAL)</v>
          </cell>
          <cell r="C15" t="str">
            <v>R01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 t="str">
            <v>121013</v>
          </cell>
          <cell r="B16" t="str">
            <v>Tech Specified Natural Rubber-3L(TSR 3L)</v>
          </cell>
          <cell r="C16" t="str">
            <v>R01</v>
          </cell>
          <cell r="D16">
            <v>171.92383936035071</v>
          </cell>
          <cell r="E16">
            <v>171.92383936035071</v>
          </cell>
          <cell r="F16">
            <v>167.2310825266257</v>
          </cell>
          <cell r="G16">
            <v>167.2310825266257</v>
          </cell>
        </row>
        <row r="17">
          <cell r="A17" t="str">
            <v>121030</v>
          </cell>
          <cell r="B17" t="str">
            <v>Tech Specified Natural Rubber, Sp. Grade</v>
          </cell>
          <cell r="C17" t="str">
            <v>R01</v>
          </cell>
          <cell r="D17">
            <v>196.22516007305748</v>
          </cell>
          <cell r="E17">
            <v>196.22516007305748</v>
          </cell>
          <cell r="F17">
            <v>190.86908517205688</v>
          </cell>
          <cell r="G17">
            <v>190.86908517205688</v>
          </cell>
        </row>
        <row r="18">
          <cell r="A18" t="str">
            <v>129710</v>
          </cell>
          <cell r="B18" t="str">
            <v>Tech Specified Natural Rubber-10(TSR 10)</v>
          </cell>
          <cell r="C18" t="str">
            <v>R01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 t="str">
            <v>120020A</v>
          </cell>
          <cell r="B19" t="str">
            <v>Indian St. Natural Rubber-20 (ISNR - 20)</v>
          </cell>
          <cell r="C19" t="str">
            <v>R01</v>
          </cell>
          <cell r="D19">
            <v>169.84219652746049</v>
          </cell>
          <cell r="E19">
            <v>169.84219652746049</v>
          </cell>
          <cell r="F19">
            <v>165.20625929284262</v>
          </cell>
          <cell r="G19">
            <v>165.20625929284262</v>
          </cell>
        </row>
        <row r="20">
          <cell r="A20" t="str">
            <v>129711</v>
          </cell>
          <cell r="B20" t="str">
            <v>Crumb Rubber</v>
          </cell>
          <cell r="C20" t="str">
            <v>R01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 t="str">
            <v>130043</v>
          </cell>
          <cell r="B21" t="str">
            <v>Butyl rubber  1.4-2.0 % unsaturation NS</v>
          </cell>
          <cell r="C21" t="str">
            <v>R02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 t="str">
            <v>130043R</v>
          </cell>
          <cell r="B22" t="str">
            <v>Russian  Butyl rubber  1.4-1.8% unsat NS</v>
          </cell>
          <cell r="C22" t="str">
            <v>R02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130044</v>
          </cell>
          <cell r="B23" t="str">
            <v>"SSBR 21S/50V, Sn+Chain end modified"</v>
          </cell>
          <cell r="C23" t="str">
            <v>R02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 t="str">
            <v>130044</v>
          </cell>
          <cell r="B24" t="str">
            <v>"SSBR 21S/50V, Sn+Chain end modified"</v>
          </cell>
          <cell r="C24" t="str">
            <v>R02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 t="str">
            <v>130053</v>
          </cell>
          <cell r="B25" t="str">
            <v>EPDM 52-62 ethy 2.0-3.0 ENB</v>
          </cell>
          <cell r="C25" t="str">
            <v>R02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 t="str">
            <v>130053A</v>
          </cell>
          <cell r="B26" t="str">
            <v>"EPDM Polymer, 58% Ethylene, 2% ENB, MV"</v>
          </cell>
          <cell r="C26" t="str">
            <v>R02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 t="str">
            <v>130053B</v>
          </cell>
          <cell r="B27" t="str">
            <v>EPDM 55±1% ethy 1.8±0.4% ENB Metallocene</v>
          </cell>
          <cell r="C27" t="str">
            <v>R02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 t="str">
            <v>130053C</v>
          </cell>
          <cell r="B28" t="str">
            <v>"EPDM Polymer, 57% Ethylene, 2.5% ENB, H</v>
          </cell>
          <cell r="C28" t="str">
            <v>R02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130053D</v>
          </cell>
          <cell r="B29" t="str">
            <v>"EPDM Polymer, 67% Ethylene, 3% ENB, LV"</v>
          </cell>
          <cell r="C29" t="str">
            <v>R02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130376</v>
          </cell>
          <cell r="B30" t="str">
            <v>PBD - High Cis BR Co</v>
          </cell>
          <cell r="C30" t="str">
            <v>R02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  <row r="31">
          <cell r="A31" t="str">
            <v>130376A</v>
          </cell>
          <cell r="B31" t="str">
            <v>Polybutadine Rubber-Catalyst type Cobalt</v>
          </cell>
          <cell r="C31" t="str">
            <v>R02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130376A</v>
          </cell>
          <cell r="B32" t="str">
            <v>Polybutadine Rubber-Catalyst type Cobalt</v>
          </cell>
          <cell r="C32" t="str">
            <v>R02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>130759</v>
          </cell>
          <cell r="B33" t="str">
            <v>Chloroprene Rubber (W type)</v>
          </cell>
          <cell r="C33" t="str">
            <v>R02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130835</v>
          </cell>
          <cell r="B34" t="str">
            <v>Chlorobutyl HV</v>
          </cell>
          <cell r="C34" t="str">
            <v>R02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A35" t="str">
            <v>130842</v>
          </cell>
          <cell r="B35" t="str">
            <v>Chlorobutyl MV</v>
          </cell>
          <cell r="C35" t="str">
            <v>R02</v>
          </cell>
          <cell r="D35">
            <v>233.08</v>
          </cell>
          <cell r="E35">
            <v>233.08</v>
          </cell>
          <cell r="F35">
            <v>233.08</v>
          </cell>
          <cell r="G35">
            <v>233.08</v>
          </cell>
        </row>
        <row r="36">
          <cell r="A36" t="str">
            <v>130975</v>
          </cell>
          <cell r="B36" t="str">
            <v>SBR 36S/37.5A</v>
          </cell>
          <cell r="C36" t="str">
            <v>R02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</row>
        <row r="37">
          <cell r="A37" t="str">
            <v>130975</v>
          </cell>
          <cell r="B37" t="str">
            <v>SBR 36S/37.5A</v>
          </cell>
          <cell r="C37" t="str">
            <v>R02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</row>
        <row r="38">
          <cell r="A38" t="str">
            <v>131201</v>
          </cell>
          <cell r="B38" t="str">
            <v>"High Cis Polyisoprene, Ti"</v>
          </cell>
          <cell r="C38" t="str">
            <v>R02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</row>
        <row r="39">
          <cell r="A39" t="str">
            <v>131246</v>
          </cell>
          <cell r="B39" t="str">
            <v>Solution SBR 25S/50V</v>
          </cell>
          <cell r="C39" t="str">
            <v>R02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</row>
        <row r="40">
          <cell r="A40" t="str">
            <v>131246</v>
          </cell>
          <cell r="B40" t="str">
            <v>Solution SBR 25S/50V</v>
          </cell>
          <cell r="C40" t="str">
            <v>R02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</row>
        <row r="41">
          <cell r="A41" t="str">
            <v>131247</v>
          </cell>
          <cell r="B41" t="str">
            <v>PBD - High Cis BR Ni</v>
          </cell>
          <cell r="C41" t="str">
            <v>R02</v>
          </cell>
          <cell r="D41">
            <v>151.35618440658845</v>
          </cell>
          <cell r="E41">
            <v>138.12059999999997</v>
          </cell>
          <cell r="F41">
            <v>137.00495999999998</v>
          </cell>
          <cell r="G41">
            <v>136.29053999999999</v>
          </cell>
        </row>
        <row r="42">
          <cell r="A42" t="str">
            <v>131301</v>
          </cell>
          <cell r="B42" t="str">
            <v>TBR PBD - High CIS BR - Co</v>
          </cell>
          <cell r="C42" t="str">
            <v>R02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</row>
        <row r="43">
          <cell r="A43" t="str">
            <v>131303</v>
          </cell>
          <cell r="B43" t="str">
            <v>TBR Medium CIS BR - Li</v>
          </cell>
          <cell r="C43" t="str">
            <v>R02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</row>
        <row r="44">
          <cell r="A44" t="str">
            <v>131303</v>
          </cell>
          <cell r="B44" t="str">
            <v>TBR Medium CIS BR - Li</v>
          </cell>
          <cell r="C44" t="str">
            <v>R02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</row>
        <row r="45">
          <cell r="A45" t="str">
            <v>131305</v>
          </cell>
          <cell r="B45" t="str">
            <v>High Cis BR with dispersed phase SPB</v>
          </cell>
          <cell r="C45" t="str">
            <v>R02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131305</v>
          </cell>
          <cell r="B46" t="str">
            <v>High Cis BR with dispersed phase SPB</v>
          </cell>
          <cell r="C46" t="str">
            <v>R02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</row>
        <row r="47">
          <cell r="A47" t="str">
            <v>131313</v>
          </cell>
          <cell r="B47" t="str">
            <v>TBR High Cis BR OE DAE Nd</v>
          </cell>
          <cell r="C47" t="str">
            <v>R02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131404</v>
          </cell>
          <cell r="B48" t="str">
            <v>TBR CIIR HV</v>
          </cell>
          <cell r="C48" t="str">
            <v>R02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131406</v>
          </cell>
          <cell r="B49" t="str">
            <v>Bromobutyl Rubber HV</v>
          </cell>
          <cell r="C49" t="str">
            <v>R02</v>
          </cell>
          <cell r="D49">
            <v>237.4</v>
          </cell>
          <cell r="E49">
            <v>237.4</v>
          </cell>
          <cell r="F49">
            <v>237.4</v>
          </cell>
          <cell r="G49">
            <v>237.4</v>
          </cell>
        </row>
        <row r="50">
          <cell r="A50" t="str">
            <v>131500</v>
          </cell>
          <cell r="B50" t="str">
            <v>SBR 1500, 23.5% bound styrene</v>
          </cell>
          <cell r="C50" t="str">
            <v>R02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131500</v>
          </cell>
          <cell r="B51" t="str">
            <v>SBR 1500, 23.5% bound styrene</v>
          </cell>
          <cell r="C51" t="str">
            <v>R02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131502</v>
          </cell>
          <cell r="B52" t="str">
            <v>SBR 1502</v>
          </cell>
          <cell r="C52" t="str">
            <v>R02</v>
          </cell>
          <cell r="D52">
            <v>144.86500000000001</v>
          </cell>
          <cell r="E52">
            <v>129.85</v>
          </cell>
          <cell r="F52">
            <v>129.85</v>
          </cell>
          <cell r="G52">
            <v>129.85</v>
          </cell>
        </row>
        <row r="53">
          <cell r="A53" t="str">
            <v>131507</v>
          </cell>
          <cell r="B53" t="str">
            <v>SBR 1507, 23.5% bound styrene</v>
          </cell>
          <cell r="C53" t="str">
            <v>R02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131510</v>
          </cell>
          <cell r="B54" t="str">
            <v>Solution SBR 25S/57V/37.5A</v>
          </cell>
          <cell r="C54" t="str">
            <v>R02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</row>
        <row r="55">
          <cell r="A55" t="str">
            <v>131510</v>
          </cell>
          <cell r="B55" t="str">
            <v>Solution SBR 25S/57V/37.5A</v>
          </cell>
          <cell r="C55" t="str">
            <v>R02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131511</v>
          </cell>
          <cell r="B56" t="str">
            <v>SSBR ( 50 % Vinyl, 25 % Styrene )</v>
          </cell>
          <cell r="C56" t="str">
            <v>R02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</row>
        <row r="57">
          <cell r="A57" t="str">
            <v>131517</v>
          </cell>
          <cell r="B57" t="str">
            <v>Solution SBR 25S/26V Bimodal</v>
          </cell>
          <cell r="C57" t="str">
            <v>R02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</row>
        <row r="58">
          <cell r="A58" t="str">
            <v>131556</v>
          </cell>
          <cell r="B58" t="str">
            <v>SSBR(Solution polymerised) with tade oil</v>
          </cell>
          <cell r="C58" t="str">
            <v>R02</v>
          </cell>
          <cell r="D58">
            <v>254.99733322499998</v>
          </cell>
          <cell r="E58">
            <v>223.46968525312494</v>
          </cell>
          <cell r="F58">
            <v>226.78930673437495</v>
          </cell>
          <cell r="G58">
            <v>228.81057920929686</v>
          </cell>
        </row>
        <row r="59">
          <cell r="A59" t="str">
            <v>131614</v>
          </cell>
          <cell r="B59" t="str">
            <v>TBR SBR 1712</v>
          </cell>
          <cell r="C59" t="str">
            <v>R02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</row>
        <row r="60">
          <cell r="A60" t="str">
            <v>131619</v>
          </cell>
          <cell r="B60" t="str">
            <v>TBR SBR 1500</v>
          </cell>
          <cell r="C60" t="str">
            <v>R02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</row>
        <row r="61">
          <cell r="A61" t="str">
            <v>131712</v>
          </cell>
          <cell r="B61" t="str">
            <v>SBR 1712</v>
          </cell>
          <cell r="C61" t="str">
            <v>R02</v>
          </cell>
          <cell r="D61">
            <v>132.86099999999999</v>
          </cell>
          <cell r="E61">
            <v>117.84</v>
          </cell>
          <cell r="F61">
            <v>117.81</v>
          </cell>
          <cell r="G61">
            <v>117.82</v>
          </cell>
        </row>
        <row r="62">
          <cell r="A62" t="str">
            <v>131723</v>
          </cell>
          <cell r="B62" t="str">
            <v>SBR 1723</v>
          </cell>
          <cell r="C62" t="str">
            <v>R02</v>
          </cell>
          <cell r="D62">
            <v>134.05000000000001</v>
          </cell>
          <cell r="E62">
            <v>129.55000000000001</v>
          </cell>
          <cell r="F62">
            <v>128.51</v>
          </cell>
          <cell r="G62">
            <v>127.85</v>
          </cell>
        </row>
        <row r="63">
          <cell r="A63" t="str">
            <v>131739</v>
          </cell>
          <cell r="B63" t="str">
            <v>ESBR 1739</v>
          </cell>
          <cell r="C63" t="str">
            <v>R02</v>
          </cell>
          <cell r="D63">
            <v>137.85</v>
          </cell>
          <cell r="E63">
            <v>133.37</v>
          </cell>
          <cell r="F63">
            <v>132.36000000000001</v>
          </cell>
          <cell r="G63">
            <v>131.74</v>
          </cell>
        </row>
        <row r="64">
          <cell r="A64" t="str">
            <v>131783</v>
          </cell>
          <cell r="B64" t="str">
            <v>SBR 1783</v>
          </cell>
          <cell r="C64" t="str">
            <v>R02</v>
          </cell>
          <cell r="D64">
            <v>134.05000000000001</v>
          </cell>
          <cell r="E64">
            <v>129.55000000000001</v>
          </cell>
          <cell r="F64">
            <v>128.51</v>
          </cell>
          <cell r="G64">
            <v>127.85</v>
          </cell>
        </row>
        <row r="65">
          <cell r="A65" t="str">
            <v>131789</v>
          </cell>
          <cell r="B65" t="str">
            <v>SBR 1789</v>
          </cell>
          <cell r="C65" t="str">
            <v>R02</v>
          </cell>
          <cell r="D65">
            <v>137.85</v>
          </cell>
          <cell r="E65">
            <v>133.37</v>
          </cell>
          <cell r="F65">
            <v>132.36000000000001</v>
          </cell>
          <cell r="G65">
            <v>131.74</v>
          </cell>
        </row>
        <row r="66">
          <cell r="A66" t="str">
            <v>131856</v>
          </cell>
          <cell r="B66" t="str">
            <v>SSBR 25S/50V/37.5A</v>
          </cell>
          <cell r="C66" t="str">
            <v>R02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</row>
        <row r="67">
          <cell r="A67" t="str">
            <v>131856</v>
          </cell>
          <cell r="B67" t="str">
            <v>SSBR 25S/50V/37.5A</v>
          </cell>
          <cell r="C67" t="str">
            <v>R02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131873</v>
          </cell>
          <cell r="B68" t="str">
            <v>PBD - High Cis BR Nd</v>
          </cell>
          <cell r="C68" t="str">
            <v>R02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</row>
        <row r="69">
          <cell r="A69" t="str">
            <v>131880</v>
          </cell>
          <cell r="B69" t="str">
            <v>SSBR 34S/38.3V/37.5SRAE, High MW</v>
          </cell>
          <cell r="C69" t="str">
            <v>R02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</row>
        <row r="70">
          <cell r="A70" t="str">
            <v>131894</v>
          </cell>
          <cell r="B70" t="str">
            <v>SSBR 25S/50V/37.5TDAE Oil</v>
          </cell>
          <cell r="C70" t="str">
            <v>R02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131915</v>
          </cell>
          <cell r="B71" t="str">
            <v>SSBR 23S/48.5V, Narrow MWD with coupling</v>
          </cell>
          <cell r="C71" t="str">
            <v>R02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135434</v>
          </cell>
          <cell r="B72" t="str">
            <v>ESBR 1721</v>
          </cell>
          <cell r="C72" t="str">
            <v>R02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</row>
        <row r="73">
          <cell r="A73" t="str">
            <v>135434</v>
          </cell>
          <cell r="B73" t="str">
            <v>ESBR 1721</v>
          </cell>
          <cell r="C73" t="str">
            <v>R02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>135951</v>
          </cell>
          <cell r="B74" t="str">
            <v>SSBR 25S/10V/37.5 Ar.Oil</v>
          </cell>
          <cell r="C74" t="str">
            <v>R02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</row>
        <row r="75">
          <cell r="A75" t="str">
            <v>135951</v>
          </cell>
          <cell r="B75" t="str">
            <v>SSBR 25S/10V/37.5 Ar.Oil</v>
          </cell>
          <cell r="C75" t="str">
            <v>R02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</row>
        <row r="76">
          <cell r="A76" t="str">
            <v>137739</v>
          </cell>
          <cell r="B76" t="str">
            <v>Bromobutyl 2222</v>
          </cell>
          <cell r="C76" t="str">
            <v>R02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</row>
        <row r="77">
          <cell r="A77" t="str">
            <v>138830</v>
          </cell>
          <cell r="B77" t="str">
            <v>Medium Cis BR, Li , MV</v>
          </cell>
          <cell r="C77" t="str">
            <v>R02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138830</v>
          </cell>
          <cell r="B78" t="str">
            <v>Medium Cis BR, Li , MV</v>
          </cell>
          <cell r="C78" t="str">
            <v>R02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139012</v>
          </cell>
          <cell r="B79" t="str">
            <v>High Cis Liquid Polyisoprene</v>
          </cell>
          <cell r="C79" t="str">
            <v>R02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</row>
        <row r="80">
          <cell r="A80" t="str">
            <v>139012</v>
          </cell>
          <cell r="B80" t="str">
            <v>High Cis Liquid Polyisoprene</v>
          </cell>
          <cell r="C80" t="str">
            <v>R02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</row>
        <row r="81">
          <cell r="A81" t="str">
            <v>139030</v>
          </cell>
          <cell r="B81" t="str">
            <v>3,4 Polyisoprene-Li</v>
          </cell>
          <cell r="C81" t="str">
            <v>R02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</row>
        <row r="82">
          <cell r="A82" t="str">
            <v>139030</v>
          </cell>
          <cell r="B82" t="str">
            <v>3,4 Polyisoprene-Li</v>
          </cell>
          <cell r="C82" t="str">
            <v>R02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</row>
        <row r="83">
          <cell r="A83" t="str">
            <v>139031</v>
          </cell>
          <cell r="B83" t="str">
            <v>High Vinyl-80% Vinyl-Clyst type Alkyl Li</v>
          </cell>
          <cell r="C83" t="str">
            <v>R02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139032</v>
          </cell>
          <cell r="B84" t="str">
            <v>High Vinyl SSBR -20.5% Styrene &amp; 63.7% V</v>
          </cell>
          <cell r="C84" t="str">
            <v>R02</v>
          </cell>
          <cell r="D84">
            <v>236.90508584624996</v>
          </cell>
          <cell r="E84">
            <v>227.6719617853125</v>
          </cell>
          <cell r="F84">
            <v>230.47823885624999</v>
          </cell>
          <cell r="G84">
            <v>232.59005027845308</v>
          </cell>
        </row>
        <row r="85">
          <cell r="A85" t="str">
            <v>139033</v>
          </cell>
          <cell r="B85" t="str">
            <v>High Vinyl SSBR (25% Styrene, 65% Vinyl</v>
          </cell>
          <cell r="C85" t="str">
            <v>R02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</row>
        <row r="86">
          <cell r="A86" t="str">
            <v>139034</v>
          </cell>
          <cell r="B86" t="str">
            <v>SSBR-21% bound styrene,50% Vinyl Content</v>
          </cell>
          <cell r="C86" t="str">
            <v>R02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</row>
        <row r="87">
          <cell r="A87" t="str">
            <v>130901</v>
          </cell>
          <cell r="B87" t="str">
            <v>SSBR 35.5% bound styrene 40% Vinyl</v>
          </cell>
          <cell r="C87" t="str">
            <v>R02</v>
          </cell>
          <cell r="D87">
            <v>220.78878749999998</v>
          </cell>
          <cell r="E87">
            <v>222.24134531249999</v>
          </cell>
          <cell r="F87">
            <v>223.69390312499999</v>
          </cell>
          <cell r="G87">
            <v>225.87273984375</v>
          </cell>
        </row>
        <row r="88">
          <cell r="A88" t="str">
            <v>130903</v>
          </cell>
          <cell r="B88" t="str">
            <v>SSBR 26% bound styrene 55% Vinyl Content</v>
          </cell>
          <cell r="C88" t="str">
            <v>R02</v>
          </cell>
          <cell r="D88">
            <v>244.85874749999996</v>
          </cell>
          <cell r="E88">
            <v>246.46966031249997</v>
          </cell>
          <cell r="F88">
            <v>248.080573125</v>
          </cell>
          <cell r="G88">
            <v>250.49694234374999</v>
          </cell>
        </row>
        <row r="89">
          <cell r="A89" t="str">
            <v>131250</v>
          </cell>
          <cell r="B89" t="str">
            <v>Li BR1250H</v>
          </cell>
          <cell r="C89" t="str">
            <v>R02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X131004</v>
          </cell>
          <cell r="B90" t="str">
            <v>Solution Styrene-Butadiene Rubber 25%</v>
          </cell>
          <cell r="C90" t="str">
            <v>R02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</row>
        <row r="91">
          <cell r="A91" t="str">
            <v>X131031</v>
          </cell>
          <cell r="B91" t="str">
            <v>Solution Styrene-Butadiene Rubber - 26%</v>
          </cell>
          <cell r="C91" t="str">
            <v>R02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</row>
        <row r="92">
          <cell r="A92" t="str">
            <v>X131556</v>
          </cell>
          <cell r="B92" t="str">
            <v>SSBR(Solution polymerised) with tade oil</v>
          </cell>
          <cell r="C92" t="str">
            <v>R02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</row>
        <row r="93">
          <cell r="A93" t="str">
            <v>X131561</v>
          </cell>
          <cell r="B93" t="str">
            <v>SSBR ( Solution polymerised )</v>
          </cell>
          <cell r="C93" t="str">
            <v>R02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</row>
        <row r="94">
          <cell r="A94" t="str">
            <v>X136222</v>
          </cell>
          <cell r="B94" t="str">
            <v>Bromobutyl rubber LV</v>
          </cell>
          <cell r="C94" t="str">
            <v>R02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136430</v>
          </cell>
          <cell r="B95" t="str">
            <v>Solution SBR, 40% Styrene, 24% Vinyl</v>
          </cell>
          <cell r="C95" t="str">
            <v>R02</v>
          </cell>
          <cell r="D95">
            <v>284.75736097499993</v>
          </cell>
          <cell r="E95">
            <v>271.80517367812496</v>
          </cell>
          <cell r="F95">
            <v>275.86748010937498</v>
          </cell>
          <cell r="G95">
            <v>278.32369438617184</v>
          </cell>
        </row>
        <row r="96">
          <cell r="A96" t="str">
            <v>X139031</v>
          </cell>
          <cell r="B96" t="str">
            <v>High Vinyl-80% VinylClyst ty Alkyl Li-TR</v>
          </cell>
          <cell r="C96" t="str">
            <v>R02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</row>
        <row r="97">
          <cell r="A97" t="str">
            <v>X139034</v>
          </cell>
          <cell r="B97" t="str">
            <v>SSBR-21% bound styrene,50% Vinyl Content</v>
          </cell>
          <cell r="C97" t="str">
            <v>R02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</row>
        <row r="98">
          <cell r="A98">
            <v>150003</v>
          </cell>
          <cell r="B98" t="str">
            <v>Conductive Carbon Black-Very High Iodine</v>
          </cell>
          <cell r="C98" t="str">
            <v>R03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</row>
        <row r="99">
          <cell r="A99">
            <v>150115</v>
          </cell>
          <cell r="B99" t="str">
            <v>N115(SAF-High Iodine number)Carbon Black</v>
          </cell>
          <cell r="C99" t="str">
            <v>R03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</row>
        <row r="100">
          <cell r="A100">
            <v>150121</v>
          </cell>
          <cell r="B100" t="str">
            <v>N-121 (SAF-HS) Carbon Black</v>
          </cell>
          <cell r="C100" t="str">
            <v>R03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150134</v>
          </cell>
          <cell r="B101" t="str">
            <v>N134 SAF Carbon Black</v>
          </cell>
          <cell r="C101" t="str">
            <v>R03</v>
          </cell>
          <cell r="D101">
            <v>152.87425474023709</v>
          </cell>
          <cell r="E101">
            <v>152.87425474023709</v>
          </cell>
          <cell r="F101">
            <v>146.39338198088515</v>
          </cell>
          <cell r="G101">
            <v>139.30840042183465</v>
          </cell>
        </row>
        <row r="102">
          <cell r="A102" t="str">
            <v>150134A</v>
          </cell>
          <cell r="B102" t="str">
            <v>N-134 (SAF - High Struct) Carbon black</v>
          </cell>
          <cell r="C102" t="str">
            <v>R03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 t="str">
            <v>150134B</v>
          </cell>
          <cell r="B103" t="str">
            <v>N-134 (SAF-High Structure) Carbon black</v>
          </cell>
          <cell r="C103" t="str">
            <v>R03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150160</v>
          </cell>
          <cell r="B104" t="str">
            <v>Carbon black-160  High structure  high s</v>
          </cell>
          <cell r="C104" t="str">
            <v>R03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150204</v>
          </cell>
          <cell r="B105" t="str">
            <v>Ecorax S-204 Carbon Black</v>
          </cell>
          <cell r="C105" t="str">
            <v>R03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150220</v>
          </cell>
          <cell r="B106" t="str">
            <v>TBR N220 ISAF Carbon Black</v>
          </cell>
          <cell r="C106" t="str">
            <v>R03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150234</v>
          </cell>
          <cell r="B107" t="str">
            <v>N234 ISAF-HS Carbon Black</v>
          </cell>
          <cell r="C107" t="str">
            <v>R03</v>
          </cell>
          <cell r="D107">
            <v>125.91744203919718</v>
          </cell>
          <cell r="E107">
            <v>125.91744203919718</v>
          </cell>
          <cell r="F107">
            <v>120.61113828709142</v>
          </cell>
          <cell r="G107">
            <v>114.96044095634208</v>
          </cell>
        </row>
        <row r="108">
          <cell r="A108">
            <v>150326</v>
          </cell>
          <cell r="B108" t="str">
            <v>TBR N326 HAF-LS Carbon Black</v>
          </cell>
          <cell r="C108" t="str">
            <v>R03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150339</v>
          </cell>
          <cell r="B109" t="str">
            <v>TBR N339 HAF-HS Carbon Black</v>
          </cell>
          <cell r="C109" t="str">
            <v>R03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150347</v>
          </cell>
          <cell r="B110" t="str">
            <v>N347 (HAF-HS) Carbon Black</v>
          </cell>
          <cell r="C110" t="str">
            <v>R03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150360</v>
          </cell>
          <cell r="B111" t="str">
            <v>N550 FEF Carbon Black</v>
          </cell>
          <cell r="C111" t="str">
            <v>R03</v>
          </cell>
          <cell r="D111">
            <v>98.778094659516498</v>
          </cell>
          <cell r="E111">
            <v>98.778094659516498</v>
          </cell>
          <cell r="F111">
            <v>94.166219577760316</v>
          </cell>
          <cell r="G111">
            <v>89.649106576719745</v>
          </cell>
        </row>
        <row r="112">
          <cell r="A112">
            <v>150445</v>
          </cell>
          <cell r="B112" t="str">
            <v>N330 HAF Carbon Black</v>
          </cell>
          <cell r="C112" t="str">
            <v>R03</v>
          </cell>
          <cell r="D112">
            <v>102.05266024808117</v>
          </cell>
          <cell r="E112">
            <v>102.05266024808117</v>
          </cell>
          <cell r="F112">
            <v>97.467212259173735</v>
          </cell>
          <cell r="G112">
            <v>92.78766178163437</v>
          </cell>
        </row>
        <row r="113">
          <cell r="A113">
            <v>150500</v>
          </cell>
          <cell r="B113" t="str">
            <v>N375 Carbon Black</v>
          </cell>
          <cell r="C113" t="str">
            <v>R03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</row>
        <row r="114">
          <cell r="A114">
            <v>150505</v>
          </cell>
          <cell r="B114" t="str">
            <v>N220 ISAF Carbon Black</v>
          </cell>
          <cell r="C114" t="str">
            <v>R03</v>
          </cell>
          <cell r="D114">
            <v>114.03288254447479</v>
          </cell>
          <cell r="E114">
            <v>114.03288254447479</v>
          </cell>
          <cell r="F114">
            <v>108.79836118934902</v>
          </cell>
          <cell r="G114">
            <v>103.75174013584946</v>
          </cell>
        </row>
        <row r="115">
          <cell r="A115" t="str">
            <v>150630</v>
          </cell>
          <cell r="B115" t="str">
            <v>N110 SAF Carbon Black</v>
          </cell>
          <cell r="C115" t="str">
            <v>R03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</row>
        <row r="116">
          <cell r="A116" t="str">
            <v>150650</v>
          </cell>
          <cell r="B116" t="str">
            <v>N650 GPF Carbon Black</v>
          </cell>
          <cell r="C116" t="str">
            <v>R03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</row>
        <row r="117">
          <cell r="A117">
            <v>150655</v>
          </cell>
          <cell r="B117" t="str">
            <v>N326 HAF-LS Carbon Black</v>
          </cell>
          <cell r="C117" t="str">
            <v>R03</v>
          </cell>
          <cell r="D117">
            <v>105.37271100864747</v>
          </cell>
          <cell r="E117">
            <v>105.37271100864747</v>
          </cell>
          <cell r="F117">
            <v>100.52835046084033</v>
          </cell>
          <cell r="G117">
            <v>95.751270080044208</v>
          </cell>
        </row>
        <row r="118">
          <cell r="A118" t="str">
            <v>150660</v>
          </cell>
          <cell r="B118" t="str">
            <v>TBR N660 GPF Carbon Black</v>
          </cell>
          <cell r="C118" t="str">
            <v>R03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</row>
        <row r="119">
          <cell r="A119">
            <v>150691</v>
          </cell>
          <cell r="B119" t="str">
            <v>N660 GPF Carbon Black</v>
          </cell>
          <cell r="C119" t="str">
            <v>R03</v>
          </cell>
          <cell r="D119">
            <v>96.778624161798646</v>
          </cell>
          <cell r="E119">
            <v>96.778624161798646</v>
          </cell>
          <cell r="F119">
            <v>92.314853305435136</v>
          </cell>
          <cell r="G119">
            <v>87.884240458895832</v>
          </cell>
        </row>
        <row r="120">
          <cell r="A120" t="str">
            <v>150691A</v>
          </cell>
          <cell r="B120" t="str">
            <v>N660 GPF Carbon Black, Inner Tube Grade</v>
          </cell>
          <cell r="C120" t="str">
            <v>R03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</row>
        <row r="121">
          <cell r="A121">
            <v>150708</v>
          </cell>
          <cell r="B121" t="str">
            <v>N339 HAF-HS Carbon Black</v>
          </cell>
          <cell r="C121" t="str">
            <v>R03</v>
          </cell>
          <cell r="D121">
            <v>113.89336759826728</v>
          </cell>
          <cell r="E121">
            <v>113.89336759826728</v>
          </cell>
          <cell r="F121">
            <v>108.83998959912492</v>
          </cell>
          <cell r="G121">
            <v>103.59229973724923</v>
          </cell>
        </row>
        <row r="122">
          <cell r="A122" t="str">
            <v>150708C</v>
          </cell>
          <cell r="B122" t="str">
            <v>N-339 ( HAF-HS ) Carbon black</v>
          </cell>
          <cell r="C122" t="str">
            <v>R03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</row>
        <row r="123">
          <cell r="A123" t="str">
            <v>150776</v>
          </cell>
          <cell r="B123" t="str">
            <v>N-774 Carbon Black</v>
          </cell>
          <cell r="C123" t="str">
            <v>R03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</row>
        <row r="124">
          <cell r="A124" t="str">
            <v>150781</v>
          </cell>
          <cell r="B124" t="str">
            <v>N231 Carbon Black</v>
          </cell>
          <cell r="C124" t="str">
            <v>R03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</row>
        <row r="125">
          <cell r="A125" t="str">
            <v>150810</v>
          </cell>
          <cell r="B125" t="str">
            <v>Lamp Black</v>
          </cell>
          <cell r="C125" t="str">
            <v>R03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</row>
        <row r="126">
          <cell r="A126" t="str">
            <v>15EB183</v>
          </cell>
          <cell r="B126" t="str">
            <v>Ecorax EB 183 Carbon Black</v>
          </cell>
          <cell r="C126" t="str">
            <v>R03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</row>
        <row r="127">
          <cell r="A127">
            <v>160170</v>
          </cell>
          <cell r="B127" t="str">
            <v xml:space="preserve"> Amorphous precipitated  Silica , medium</v>
          </cell>
          <cell r="C127" t="str">
            <v>R03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</row>
        <row r="128">
          <cell r="A128" t="str">
            <v>161938</v>
          </cell>
          <cell r="B128" t="str">
            <v>TESPT ( 50% ), carbon black ( 50 %)</v>
          </cell>
          <cell r="C128" t="str">
            <v>R03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</row>
        <row r="129">
          <cell r="A129" t="str">
            <v>161944</v>
          </cell>
          <cell r="B129" t="str">
            <v>Blocked Mer Silane(50%)+Carbon Blak(50%)</v>
          </cell>
          <cell r="C129" t="str">
            <v>R03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</row>
        <row r="130">
          <cell r="A130" t="str">
            <v>161944</v>
          </cell>
          <cell r="B130" t="str">
            <v>Blocked Mer Silane(50%)+Carbon Blak(50%)</v>
          </cell>
          <cell r="C130" t="str">
            <v>R03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</row>
        <row r="131">
          <cell r="A131" t="str">
            <v>162611</v>
          </cell>
          <cell r="B131" t="str">
            <v>TESPT (Terasulphide silance)</v>
          </cell>
          <cell r="C131" t="str">
            <v>R03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</row>
        <row r="132">
          <cell r="A132" t="str">
            <v>162631</v>
          </cell>
          <cell r="B132" t="str">
            <v>Bifunctional Organosilane</v>
          </cell>
          <cell r="C132" t="str">
            <v>R03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</row>
        <row r="133">
          <cell r="A133" t="str">
            <v>X150002</v>
          </cell>
          <cell r="B133" t="str">
            <v>Conductive Carbon Black - High surface</v>
          </cell>
          <cell r="C133" t="str">
            <v>R03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</row>
        <row r="134">
          <cell r="A134" t="str">
            <v>X150003</v>
          </cell>
          <cell r="B134" t="str">
            <v>Conductive Carbon Black-Very High Iodine</v>
          </cell>
          <cell r="C134" t="str">
            <v>R03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</row>
        <row r="135">
          <cell r="A135" t="str">
            <v>X150072</v>
          </cell>
          <cell r="B135" t="str">
            <v>Conductive Carbon Black Very High Cond.</v>
          </cell>
          <cell r="C135" t="str">
            <v>R03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36">
          <cell r="A136" t="str">
            <v>X150103</v>
          </cell>
          <cell r="B136" t="str">
            <v>Grade 103 Carbon black</v>
          </cell>
          <cell r="C136" t="str">
            <v>R03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</row>
        <row r="137">
          <cell r="A137" t="str">
            <v>X150103</v>
          </cell>
          <cell r="B137" t="str">
            <v>Grade 103 Carbon black</v>
          </cell>
          <cell r="C137" t="str">
            <v>R03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>X150109</v>
          </cell>
          <cell r="B138" t="str">
            <v>Carbon Black - High Abrasion tread grade</v>
          </cell>
          <cell r="C138" t="str">
            <v>R03</v>
          </cell>
          <cell r="D138">
            <v>140.70548284883387</v>
          </cell>
          <cell r="E138">
            <v>140.70548284883387</v>
          </cell>
          <cell r="F138">
            <v>134.34830709888698</v>
          </cell>
          <cell r="G138">
            <v>127.53556484647702</v>
          </cell>
        </row>
        <row r="139">
          <cell r="A139" t="str">
            <v>X150056</v>
          </cell>
          <cell r="B139" t="str">
            <v>Conductive Carbon Black - High structure</v>
          </cell>
          <cell r="C139" t="str">
            <v>R03</v>
          </cell>
          <cell r="D139">
            <v>115.68328175626239</v>
          </cell>
          <cell r="E139">
            <v>115.68328175626239</v>
          </cell>
          <cell r="F139">
            <v>111.46249010494172</v>
          </cell>
          <cell r="G139">
            <v>106.18395242187501</v>
          </cell>
        </row>
        <row r="140">
          <cell r="A140" t="str">
            <v>X150593</v>
          </cell>
          <cell r="B140" t="str">
            <v>Industry Ref  Black No 8 Carbon Black</v>
          </cell>
          <cell r="C140" t="str">
            <v>R03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>X152000</v>
          </cell>
          <cell r="B141" t="str">
            <v>Cond Crbn Blk, Spr high surface &amp; Struc.</v>
          </cell>
          <cell r="C141" t="str">
            <v>R03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100044R</v>
          </cell>
          <cell r="B142" t="str">
            <v>950/1 14x14 Dipped Nylon Chafer NW</v>
          </cell>
          <cell r="C142" t="str">
            <v>R04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100045R</v>
          </cell>
          <cell r="B143" t="str">
            <v>840/1 18x18 Dipped Nylon Chafer NW</v>
          </cell>
          <cell r="C143" t="str">
            <v>R04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</row>
        <row r="144">
          <cell r="A144" t="str">
            <v>100046C</v>
          </cell>
          <cell r="B144" t="str">
            <v>840/1 16x16 Dipped Nylon 6 Chafer 101 cm</v>
          </cell>
          <cell r="C144" t="str">
            <v>R04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100046R</v>
          </cell>
          <cell r="B145" t="str">
            <v>840/1 16x16 Dipped Nylon Chafer</v>
          </cell>
          <cell r="C145" t="str">
            <v>R04</v>
          </cell>
          <cell r="D145">
            <v>471.92</v>
          </cell>
          <cell r="E145">
            <v>473.11</v>
          </cell>
          <cell r="F145">
            <v>464.37</v>
          </cell>
          <cell r="G145">
            <v>459.07</v>
          </cell>
        </row>
        <row r="146">
          <cell r="A146" t="str">
            <v>100047R</v>
          </cell>
          <cell r="B146" t="str">
            <v>840/1 Dipped N66 Nylon Chafer 16 EPI</v>
          </cell>
          <cell r="C146" t="str">
            <v>R04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</row>
        <row r="147">
          <cell r="A147" t="str">
            <v>100141R</v>
          </cell>
          <cell r="B147" t="str">
            <v>840/1Dipped N6 Multifilament NW 14 EPI</v>
          </cell>
          <cell r="C147" t="str">
            <v>R04</v>
          </cell>
          <cell r="D147">
            <v>564.98</v>
          </cell>
          <cell r="E147">
            <v>567.09</v>
          </cell>
          <cell r="F147">
            <v>569.4</v>
          </cell>
          <cell r="G147">
            <v>57.71</v>
          </cell>
        </row>
        <row r="148">
          <cell r="A148" t="str">
            <v>100151R</v>
          </cell>
          <cell r="B148" t="str">
            <v>420/1 Dipped N6 Monofilament Chafer25epi</v>
          </cell>
          <cell r="C148" t="str">
            <v>R04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</row>
        <row r="149">
          <cell r="A149" t="str">
            <v>100154R</v>
          </cell>
          <cell r="B149" t="str">
            <v>210/1(135) x 420/1( 79 )dipped N66 85 mm</v>
          </cell>
          <cell r="C149" t="str">
            <v>R04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</row>
        <row r="150">
          <cell r="A150" t="str">
            <v>100156R</v>
          </cell>
          <cell r="B150" t="str">
            <v>210/1(135) x 420/1( 79 )dipped N66 10 mm</v>
          </cell>
          <cell r="C150" t="str">
            <v>R04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</row>
        <row r="151">
          <cell r="A151" t="str">
            <v>100158R</v>
          </cell>
          <cell r="B151" t="str">
            <v>"840/1Dipped N6 Multifilament 16EPI,125c</v>
          </cell>
          <cell r="C151" t="str">
            <v>R04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</row>
        <row r="152">
          <cell r="A152" t="str">
            <v>100159R</v>
          </cell>
          <cell r="B152" t="str">
            <v>420/1 Dipped N6 Mono filament</v>
          </cell>
          <cell r="C152" t="str">
            <v>R04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100162R</v>
          </cell>
          <cell r="B153" t="str">
            <v>420D/1 X 420D/1 DIPPED AND TACKIFIED N6</v>
          </cell>
          <cell r="C153" t="str">
            <v>R04</v>
          </cell>
          <cell r="D153">
            <v>2462.91</v>
          </cell>
          <cell r="E153">
            <v>2462.91</v>
          </cell>
          <cell r="F153">
            <v>2462.91</v>
          </cell>
          <cell r="G153">
            <v>2462.91</v>
          </cell>
        </row>
        <row r="154">
          <cell r="A154" t="str">
            <v>100164R</v>
          </cell>
          <cell r="B154" t="str">
            <v>Knitted cap strip 15 mm width</v>
          </cell>
          <cell r="C154" t="str">
            <v>R04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</row>
        <row r="155">
          <cell r="A155" t="str">
            <v>100170R</v>
          </cell>
          <cell r="B155" t="str">
            <v>330D/1 Dipped N6, Monofilament Square</v>
          </cell>
          <cell r="C155" t="str">
            <v>R04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</row>
        <row r="156">
          <cell r="A156" t="str">
            <v>10159R</v>
          </cell>
          <cell r="B156" t="str">
            <v>840/1Dipped N6 Monofilament 20 EPI</v>
          </cell>
          <cell r="C156" t="str">
            <v>R04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</row>
        <row r="157">
          <cell r="A157" t="str">
            <v>105527R</v>
          </cell>
          <cell r="B157" t="str">
            <v>840D/1 X 840D/1 DIPPED N6 MULTIFILAMENT</v>
          </cell>
          <cell r="C157" t="str">
            <v>R04</v>
          </cell>
          <cell r="D157">
            <v>564.98</v>
          </cell>
          <cell r="E157">
            <v>567.09</v>
          </cell>
          <cell r="F157">
            <v>569.4</v>
          </cell>
          <cell r="G157">
            <v>57.71</v>
          </cell>
        </row>
        <row r="158">
          <cell r="A158" t="str">
            <v>611254R</v>
          </cell>
          <cell r="B158" t="str">
            <v>11 epi, 1260/2 N6 dipped fabric, 142 cm</v>
          </cell>
          <cell r="C158" t="str">
            <v>R04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</row>
        <row r="159">
          <cell r="A159" t="str">
            <v>613254R</v>
          </cell>
          <cell r="B159" t="str">
            <v>13 epi,1260/2 N6 dipped fabric, 142 cm</v>
          </cell>
          <cell r="C159" t="str">
            <v>R04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</row>
        <row r="160">
          <cell r="A160" t="str">
            <v>614066C</v>
          </cell>
          <cell r="B160" t="str">
            <v>840/2 14 EPI Nylon 6 Dipped NTCF 101 cm</v>
          </cell>
          <cell r="C160" t="str">
            <v>R04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</row>
        <row r="161">
          <cell r="A161" t="str">
            <v>614066R</v>
          </cell>
          <cell r="B161" t="str">
            <v>840/2 14 EPI Nylon 6 Dipped NTCF</v>
          </cell>
          <cell r="C161" t="str">
            <v>R04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</row>
        <row r="162">
          <cell r="A162" t="str">
            <v>614232R</v>
          </cell>
          <cell r="B162" t="str">
            <v>840D/2 14 EPI Nylon 66 Dipped NTCF</v>
          </cell>
          <cell r="C162" t="str">
            <v>R04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614233</v>
          </cell>
          <cell r="B163" t="str">
            <v>840/2 14 EPI Nylon 6 Greige NTCF</v>
          </cell>
          <cell r="C163" t="str">
            <v>R04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 t="str">
            <v>614241</v>
          </cell>
          <cell r="B164" t="str">
            <v>840/2 14 EPI Nylon 6 Greige NTCF(155 CM)</v>
          </cell>
          <cell r="C164" t="str">
            <v>R04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 t="str">
            <v>614242R</v>
          </cell>
          <cell r="B165" t="str">
            <v>840/2 14 EPI Nylon 6 Dipped NTCF</v>
          </cell>
          <cell r="C165" t="str">
            <v>R04</v>
          </cell>
          <cell r="D165">
            <v>373.34</v>
          </cell>
          <cell r="E165">
            <v>374.17</v>
          </cell>
          <cell r="F165">
            <v>360.27</v>
          </cell>
          <cell r="G165">
            <v>351.45</v>
          </cell>
        </row>
        <row r="166">
          <cell r="A166" t="str">
            <v>616127R</v>
          </cell>
          <cell r="B166" t="str">
            <v>840D/2 TREATED N-6 TYRE CORD FABRIC</v>
          </cell>
          <cell r="C166" t="str">
            <v>R04</v>
          </cell>
          <cell r="D166">
            <v>569.79999999999995</v>
          </cell>
          <cell r="E166">
            <v>566.22</v>
          </cell>
          <cell r="F166">
            <v>564.57000000000005</v>
          </cell>
          <cell r="G166">
            <v>542.72</v>
          </cell>
        </row>
        <row r="167">
          <cell r="A167" t="str">
            <v>616257</v>
          </cell>
          <cell r="B167" t="str">
            <v>840/2 16EPI N6 Gr NTCF(134.6CM CAL WIDTH</v>
          </cell>
          <cell r="C167" t="str">
            <v>R04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 t="str">
            <v>616258R</v>
          </cell>
          <cell r="B168" t="str">
            <v>"840D/2  NTCF(16EPI,134.6CM CAL WIDTH)"</v>
          </cell>
          <cell r="C168" t="str">
            <v>R04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  <row r="169">
          <cell r="A169" t="str">
            <v>616258R</v>
          </cell>
          <cell r="B169" t="str">
            <v>"840D/2  NTCF(16EPI,134.6CM CAL WIDTH)"</v>
          </cell>
          <cell r="C169" t="str">
            <v>R04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616810R</v>
          </cell>
          <cell r="B170" t="str">
            <v>840/2 16EPIN6DPPD NTCF(119.4CM CAL WIDTH</v>
          </cell>
          <cell r="C170" t="str">
            <v>R04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</row>
        <row r="171">
          <cell r="A171" t="str">
            <v>618801</v>
          </cell>
          <cell r="B171" t="str">
            <v>1890/3 18 EPI Nylon 6 Greige NTCF</v>
          </cell>
          <cell r="C171" t="str">
            <v>R04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</row>
        <row r="172">
          <cell r="A172" t="str">
            <v>619272</v>
          </cell>
          <cell r="B172" t="str">
            <v>1890D/2 (2/210tex) GREIGE NYLON-6 TYRE</v>
          </cell>
          <cell r="C172" t="str">
            <v>R04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</row>
        <row r="173">
          <cell r="A173" t="str">
            <v>619273R</v>
          </cell>
          <cell r="B173" t="str">
            <v>1890D/2 (2/210 tex) TREATED NYLON-6 TYRE</v>
          </cell>
          <cell r="C173" t="str">
            <v>R04</v>
          </cell>
          <cell r="D173">
            <v>333.14</v>
          </cell>
          <cell r="E173">
            <v>332.82</v>
          </cell>
          <cell r="F173">
            <v>321.37</v>
          </cell>
          <cell r="G173">
            <v>310.12</v>
          </cell>
        </row>
        <row r="174">
          <cell r="A174" t="str">
            <v>619856</v>
          </cell>
          <cell r="B174" t="str">
            <v>2835/2 Greige Nylon tyre cord fabric</v>
          </cell>
          <cell r="C174" t="str">
            <v>R04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</row>
        <row r="175">
          <cell r="A175" t="str">
            <v>619857R</v>
          </cell>
          <cell r="B175" t="str">
            <v>2835D/2 Dipped Nylon tyre cord fabric</v>
          </cell>
          <cell r="C175" t="str">
            <v>R04</v>
          </cell>
          <cell r="D175">
            <v>333.14</v>
          </cell>
          <cell r="E175">
            <v>332.82</v>
          </cell>
          <cell r="F175">
            <v>321.37</v>
          </cell>
          <cell r="G175">
            <v>310.12</v>
          </cell>
        </row>
        <row r="176">
          <cell r="A176" t="str">
            <v>620067B</v>
          </cell>
          <cell r="B176" t="str">
            <v>1680/2 20 EPI Nylon 6 Dipped NTCF 90 cm</v>
          </cell>
          <cell r="C176" t="str">
            <v>R04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</row>
        <row r="177">
          <cell r="A177" t="str">
            <v>620067C</v>
          </cell>
          <cell r="B177" t="str">
            <v>1680/2 20 EPI Nylon 6 Dipped NTCF 101 cm</v>
          </cell>
          <cell r="C177" t="str">
            <v>R04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</row>
        <row r="178">
          <cell r="A178" t="str">
            <v>620067R</v>
          </cell>
          <cell r="B178" t="str">
            <v>1680/2 20 EPI Nylon 6 Dipped NTCF</v>
          </cell>
          <cell r="C178" t="str">
            <v>R04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620178R</v>
          </cell>
          <cell r="B179" t="str">
            <v>1260/3 20 EPI Nylon 6 Dipped NTCF</v>
          </cell>
          <cell r="C179" t="str">
            <v>R04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</row>
        <row r="180">
          <cell r="A180" t="str">
            <v>620186</v>
          </cell>
          <cell r="B180" t="str">
            <v>1260/3 20 EPI Nylon 6 Greige NTCF</v>
          </cell>
          <cell r="C180" t="str">
            <v>R04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</row>
        <row r="181">
          <cell r="A181" t="str">
            <v>620235</v>
          </cell>
          <cell r="B181" t="str">
            <v>1680/2 20 EPI Nylon 6 Greige NTCF</v>
          </cell>
          <cell r="C181" t="str">
            <v>R04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</row>
        <row r="182">
          <cell r="A182" t="str">
            <v>620259</v>
          </cell>
          <cell r="B182" t="str">
            <v>1680/2 20 EPI Nylon6 Greige NTCF -HEFILY</v>
          </cell>
          <cell r="C182" t="str">
            <v>R04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620261</v>
          </cell>
          <cell r="B183" t="str">
            <v>1680/2 20 EPI Nylon 6 Greige NTCF(160cm)</v>
          </cell>
          <cell r="C183" t="str">
            <v>R04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</row>
        <row r="184">
          <cell r="A184" t="str">
            <v>620262R</v>
          </cell>
          <cell r="B184" t="str">
            <v>1680/2 20 EPI Nylon 6 Dipped NTCF</v>
          </cell>
          <cell r="C184" t="str">
            <v>R04</v>
          </cell>
          <cell r="D184">
            <v>333.14</v>
          </cell>
          <cell r="E184">
            <v>332.82</v>
          </cell>
          <cell r="F184">
            <v>321.37</v>
          </cell>
          <cell r="G184">
            <v>310.12</v>
          </cell>
        </row>
        <row r="185">
          <cell r="A185" t="str">
            <v>620272</v>
          </cell>
          <cell r="B185" t="str">
            <v>1890/2 20 EPI Nylon 6 Greige NTCF</v>
          </cell>
          <cell r="C185" t="str">
            <v>R04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</row>
        <row r="186">
          <cell r="A186" t="str">
            <v>620273R</v>
          </cell>
          <cell r="B186" t="str">
            <v>1890/2 20 EPI Nylon 6 Dipped NTCF</v>
          </cell>
          <cell r="C186" t="str">
            <v>R04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</row>
        <row r="187">
          <cell r="A187" t="str">
            <v>620294</v>
          </cell>
          <cell r="B187" t="str">
            <v>1890/2 20 EPI Nylon 6 Greige NTCF</v>
          </cell>
          <cell r="C187" t="str">
            <v>R04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</row>
        <row r="188">
          <cell r="A188" t="str">
            <v>620295R</v>
          </cell>
          <cell r="B188" t="str">
            <v>1890/2 20 EPI Nylon 6 Dipped NTCF</v>
          </cell>
          <cell r="C188" t="str">
            <v>R04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</row>
        <row r="189">
          <cell r="A189" t="str">
            <v>620801</v>
          </cell>
          <cell r="B189" t="str">
            <v>WARP -1890D/3 (3/210 tex) GREIGE NYLON-6</v>
          </cell>
          <cell r="C189" t="str">
            <v>R04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</row>
        <row r="190">
          <cell r="A190" t="str">
            <v>620802R</v>
          </cell>
          <cell r="B190" t="str">
            <v>1890D/3 (3/210 tex) TREATED NYLON-6 TYRE</v>
          </cell>
          <cell r="C190" t="str">
            <v>R04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620808R</v>
          </cell>
          <cell r="B191" t="str">
            <v>1680D/2 20 EPI Nylon 66 Dipped NTCF</v>
          </cell>
          <cell r="C191" t="str">
            <v>R04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</row>
        <row r="192">
          <cell r="A192" t="str">
            <v>620811</v>
          </cell>
          <cell r="B192" t="str">
            <v>WARP -1890D/3 (3/210 tex) GREIGE NYLON-6</v>
          </cell>
          <cell r="C192" t="str">
            <v>R04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</row>
        <row r="193">
          <cell r="A193" t="str">
            <v>620812R</v>
          </cell>
          <cell r="B193" t="str">
            <v>1890/3 20 EPI Nylon 6 Dipped NTCF</v>
          </cell>
          <cell r="C193" t="str">
            <v>R04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</row>
        <row r="194">
          <cell r="A194" t="str">
            <v>620823R</v>
          </cell>
          <cell r="B194" t="str">
            <v>1680/2 20 EPI Dipped N6 HEFY 127cm Cal W</v>
          </cell>
          <cell r="C194" t="str">
            <v>R04</v>
          </cell>
          <cell r="D194">
            <v>469.8</v>
          </cell>
          <cell r="E194">
            <v>466.22</v>
          </cell>
          <cell r="F194">
            <v>464.57</v>
          </cell>
          <cell r="G194">
            <v>442.72</v>
          </cell>
        </row>
        <row r="195">
          <cell r="A195" t="str">
            <v>620828</v>
          </cell>
          <cell r="B195" t="str">
            <v>WARP -2835/2 (2/315 tex) GREIGE NYLON-6</v>
          </cell>
          <cell r="C195" t="str">
            <v>R04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</row>
        <row r="196">
          <cell r="A196" t="str">
            <v>620829R</v>
          </cell>
          <cell r="B196" t="str">
            <v>2835D/2 (2/315 tex) TREATED NYLON-6 TYRE</v>
          </cell>
          <cell r="C196" t="str">
            <v>R04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</row>
        <row r="197">
          <cell r="A197" t="str">
            <v>620856</v>
          </cell>
          <cell r="B197" t="str">
            <v>20 epi, 2835/2 greige NTCF, 142 width</v>
          </cell>
          <cell r="C197" t="str">
            <v>R04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</row>
        <row r="198">
          <cell r="A198" t="str">
            <v>620857R</v>
          </cell>
          <cell r="B198" t="str">
            <v>20 epi, 2835/2 dipped NTCF,142 width</v>
          </cell>
          <cell r="C198" t="str">
            <v>R04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</row>
        <row r="199">
          <cell r="A199" t="str">
            <v>621801</v>
          </cell>
          <cell r="B199" t="str">
            <v>1890/3 21 EPI Nylon 6 Greige NTCF</v>
          </cell>
          <cell r="C199" t="str">
            <v>R04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</row>
        <row r="200">
          <cell r="A200" t="str">
            <v>621802R</v>
          </cell>
          <cell r="B200" t="str">
            <v>1890/3 21EPI Nylon6 Dipped NTCF 137.2 CM</v>
          </cell>
          <cell r="C200" t="str">
            <v>R04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</row>
        <row r="201">
          <cell r="A201" t="str">
            <v>622067R</v>
          </cell>
          <cell r="B201" t="str">
            <v>1680/2 22 EPI Nylon 6 Dipped NTCF</v>
          </cell>
          <cell r="C201" t="str">
            <v>R04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</row>
        <row r="202">
          <cell r="A202" t="str">
            <v>622235</v>
          </cell>
          <cell r="B202" t="str">
            <v>1680/2 22 EPI Nylon 6 Greige NTCF</v>
          </cell>
          <cell r="C202" t="str">
            <v>R04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</row>
        <row r="203">
          <cell r="A203" t="str">
            <v>622237</v>
          </cell>
          <cell r="B203" t="str">
            <v>1260/2 22 EPI Nylon 6 Greige NTCF</v>
          </cell>
          <cell r="C203" t="str">
            <v>R04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</row>
        <row r="204">
          <cell r="A204" t="str">
            <v>622254R</v>
          </cell>
          <cell r="B204" t="str">
            <v>1260/2 , 22 EPI - Dipped Fabric</v>
          </cell>
          <cell r="C204" t="str">
            <v>R04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</row>
        <row r="205">
          <cell r="A205" t="str">
            <v>622261</v>
          </cell>
          <cell r="B205" t="str">
            <v>1680/2 22 EPI Nylon 6 Greige NTCF</v>
          </cell>
          <cell r="C205" t="str">
            <v>R04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</row>
        <row r="206">
          <cell r="A206" t="str">
            <v>622262R</v>
          </cell>
          <cell r="B206" t="str">
            <v>1680/2 22 EPI Nylon 6 Dipped NTCF</v>
          </cell>
          <cell r="C206" t="str">
            <v>R04</v>
          </cell>
          <cell r="D206">
            <v>333.14</v>
          </cell>
          <cell r="E206">
            <v>332.82</v>
          </cell>
          <cell r="F206">
            <v>321.37</v>
          </cell>
          <cell r="G206">
            <v>310.12</v>
          </cell>
        </row>
        <row r="207">
          <cell r="A207" t="str">
            <v>622803</v>
          </cell>
          <cell r="B207" t="str">
            <v>1680/3 22 EPI Nylon 6 Greige NTCF</v>
          </cell>
          <cell r="C207" t="str">
            <v>R04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 t="str">
            <v>623067R</v>
          </cell>
          <cell r="B208" t="str">
            <v>1680/2 23 EPI Nylon 6 Dipped NTCF</v>
          </cell>
          <cell r="C208" t="str">
            <v>R04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 t="str">
            <v>623075A</v>
          </cell>
          <cell r="B209" t="str">
            <v>1260/2 23 EPI N6 Dipped NTCF 71.1cm</v>
          </cell>
          <cell r="C209" t="str">
            <v>R04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 t="str">
            <v>623075B</v>
          </cell>
          <cell r="B210" t="str">
            <v>1260/2 23 EPI Nylon 6 Dipped NTCF 90cm</v>
          </cell>
          <cell r="C210" t="str">
            <v>R04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</row>
        <row r="211">
          <cell r="A211" t="str">
            <v>623075C</v>
          </cell>
          <cell r="B211" t="str">
            <v>1260/2 23 EPI Nylon 6 Dipped NTCF 101 cm</v>
          </cell>
          <cell r="C211" t="str">
            <v>R04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 t="str">
            <v>623075R</v>
          </cell>
          <cell r="B212" t="str">
            <v>1260/2 23 EPI Nylon 6 Dipped NTCF</v>
          </cell>
          <cell r="C212" t="str">
            <v>R04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</row>
        <row r="213">
          <cell r="A213" t="str">
            <v>623235</v>
          </cell>
          <cell r="B213" t="str">
            <v>1680/2 23 EPI Nylon 6 Greige NTCF</v>
          </cell>
          <cell r="C213" t="str">
            <v>R04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</row>
        <row r="214">
          <cell r="A214" t="str">
            <v>623237</v>
          </cell>
          <cell r="B214" t="str">
            <v>1260/2 23 EPI Nylon 6 Greige NTCF</v>
          </cell>
          <cell r="C214" t="str">
            <v>R04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</row>
        <row r="215">
          <cell r="A215" t="str">
            <v>623253</v>
          </cell>
          <cell r="B215" t="str">
            <v>1260/2 23 EPI Nylon 6 Greige NTCF(160cm)</v>
          </cell>
          <cell r="C215" t="str">
            <v>R04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 t="str">
            <v>623254R</v>
          </cell>
          <cell r="B216" t="str">
            <v>126D/2(1400Dtex/2)Dipped Nyl Cord Fabric</v>
          </cell>
          <cell r="C216" t="str">
            <v>R04</v>
          </cell>
          <cell r="D216">
            <v>333.14</v>
          </cell>
          <cell r="E216">
            <v>332.82</v>
          </cell>
          <cell r="F216">
            <v>321.37</v>
          </cell>
          <cell r="G216">
            <v>310.12</v>
          </cell>
        </row>
        <row r="217">
          <cell r="A217" t="str">
            <v>623255</v>
          </cell>
          <cell r="B217" t="str">
            <v>1260/2 23 EPI N6 Gr NTCF -HE fill yarn</v>
          </cell>
          <cell r="C217" t="str">
            <v>R04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</row>
        <row r="218">
          <cell r="A218" t="str">
            <v>623261</v>
          </cell>
          <cell r="B218" t="str">
            <v>1680D/2 (2/187 tex) GREIGE NYLON-6 TYRE</v>
          </cell>
          <cell r="C218" t="str">
            <v>R04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</row>
        <row r="219">
          <cell r="A219" t="str">
            <v>623262R</v>
          </cell>
          <cell r="B219" t="str">
            <v>1680D/2 (2/187 tex) TREATED N-6 TYRE</v>
          </cell>
          <cell r="C219" t="str">
            <v>R04</v>
          </cell>
          <cell r="D219">
            <v>333.14</v>
          </cell>
          <cell r="E219">
            <v>332.82</v>
          </cell>
          <cell r="F219">
            <v>321.37</v>
          </cell>
          <cell r="G219">
            <v>310.12</v>
          </cell>
        </row>
        <row r="220">
          <cell r="A220" t="str">
            <v>623825R</v>
          </cell>
          <cell r="B220" t="str">
            <v>1260/2 23EPIN6DipNTCF-HE fil yn127cm Cal</v>
          </cell>
          <cell r="C220" t="str">
            <v>R04</v>
          </cell>
          <cell r="D220">
            <v>469.8</v>
          </cell>
          <cell r="E220">
            <v>466.22</v>
          </cell>
          <cell r="F220">
            <v>464.57</v>
          </cell>
          <cell r="G220">
            <v>442.72</v>
          </cell>
        </row>
        <row r="221">
          <cell r="A221" t="str">
            <v>623842R</v>
          </cell>
          <cell r="B221" t="str">
            <v>1680/2 , 23 EPI - Dipped Fabric</v>
          </cell>
          <cell r="C221" t="str">
            <v>R04</v>
          </cell>
          <cell r="D221">
            <v>353.14</v>
          </cell>
          <cell r="E221">
            <v>352.82</v>
          </cell>
          <cell r="F221">
            <v>341.37</v>
          </cell>
          <cell r="G221">
            <v>330.12</v>
          </cell>
        </row>
        <row r="222">
          <cell r="A222" t="str">
            <v>624067C</v>
          </cell>
          <cell r="B222" t="str">
            <v>1680/2 24 EPI Nylon 6 Dipped NTCF 101 cm</v>
          </cell>
          <cell r="C222" t="str">
            <v>R04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624067R</v>
          </cell>
          <cell r="B223" t="str">
            <v>1680/2 24 EPI Nylon 6 Dipped NTCF</v>
          </cell>
          <cell r="C223" t="str">
            <v>R04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</row>
        <row r="224">
          <cell r="A224" t="str">
            <v>624178R</v>
          </cell>
          <cell r="B224" t="str">
            <v>1260/3 24 EPI Nylon 6 Dipped NTCF</v>
          </cell>
          <cell r="C224" t="str">
            <v>R04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</row>
        <row r="225">
          <cell r="A225" t="str">
            <v>624182R</v>
          </cell>
          <cell r="B225" t="str">
            <v>1260/3  24 EPI Nylon 6 Dipped NTCF</v>
          </cell>
          <cell r="C225" t="str">
            <v>R04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</row>
        <row r="226">
          <cell r="A226" t="str">
            <v>624186</v>
          </cell>
          <cell r="B226" t="str">
            <v>1260/3 24 EPI Nylon 6 Greige NTCF</v>
          </cell>
          <cell r="C226" t="str">
            <v>R04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</row>
        <row r="227">
          <cell r="A227" t="str">
            <v>624235</v>
          </cell>
          <cell r="B227" t="str">
            <v>1680/2 24 EPI Nylon 6 Greige NTCF</v>
          </cell>
          <cell r="C227" t="str">
            <v>R04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</row>
        <row r="228">
          <cell r="A228" t="str">
            <v>624261</v>
          </cell>
          <cell r="B228" t="str">
            <v>1680/2 24 EPI Nylon 6 Greige NTCF(160cm)</v>
          </cell>
          <cell r="C228" t="str">
            <v>R04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</row>
        <row r="229">
          <cell r="A229" t="str">
            <v>624262R</v>
          </cell>
          <cell r="B229" t="str">
            <v>1680/2 24 EPI Nylon 6 Dipped NTCF</v>
          </cell>
          <cell r="C229" t="str">
            <v>R04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</row>
        <row r="230">
          <cell r="A230" t="str">
            <v>624272</v>
          </cell>
          <cell r="B230" t="str">
            <v>1890/2 24 EPI Nylon 6 Greige NTCF</v>
          </cell>
          <cell r="C230" t="str">
            <v>R04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624273R</v>
          </cell>
          <cell r="B231" t="str">
            <v>1890/2 24 EPI Nylon 6 Dipped NTCF</v>
          </cell>
          <cell r="C231" t="str">
            <v>R04</v>
          </cell>
          <cell r="D231">
            <v>333.14</v>
          </cell>
          <cell r="E231">
            <v>332.82</v>
          </cell>
          <cell r="F231">
            <v>321.37</v>
          </cell>
          <cell r="G231">
            <v>310.12</v>
          </cell>
        </row>
        <row r="232">
          <cell r="A232" t="str">
            <v>624294</v>
          </cell>
          <cell r="B232" t="str">
            <v>1890/2 24 EPI Nylon 6 Greige NTCF</v>
          </cell>
          <cell r="C232" t="str">
            <v>R04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</row>
        <row r="233">
          <cell r="A233" t="str">
            <v>624295R</v>
          </cell>
          <cell r="B233" t="str">
            <v>1890/2 24 EPI Nylon 6 Dipped NTCF</v>
          </cell>
          <cell r="C233" t="str">
            <v>R04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</row>
        <row r="234">
          <cell r="A234" t="str">
            <v>624808R</v>
          </cell>
          <cell r="B234" t="str">
            <v>1680D/2 24 EPI Nylon 66 Dipped NTCF</v>
          </cell>
          <cell r="C234" t="str">
            <v>R04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</row>
        <row r="235">
          <cell r="A235" t="str">
            <v>625066R</v>
          </cell>
          <cell r="B235" t="str">
            <v>840/2 25 EPI Nylon 6 Dipped NTCF</v>
          </cell>
          <cell r="C235" t="str">
            <v>R04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</row>
        <row r="236">
          <cell r="A236" t="str">
            <v>625067R</v>
          </cell>
          <cell r="B236" t="str">
            <v>1680/2 25 EPI Nylon 6 Dipped NTCF</v>
          </cell>
          <cell r="C236" t="str">
            <v>R04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625232R</v>
          </cell>
          <cell r="B237" t="str">
            <v>"840/2 Nylon 66, 25 EPI Dipped NTCF"</v>
          </cell>
          <cell r="C237" t="str">
            <v>R04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</row>
        <row r="238">
          <cell r="A238" t="str">
            <v>625233</v>
          </cell>
          <cell r="B238" t="str">
            <v>840/2 25 EPI Nylon 6 Greige NTCF</v>
          </cell>
          <cell r="C238" t="str">
            <v>R04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</row>
        <row r="239">
          <cell r="A239" t="str">
            <v>625235</v>
          </cell>
          <cell r="B239" t="str">
            <v>1680/2 25 EPI Nylon 6 Greige NTCF</v>
          </cell>
          <cell r="C239" t="str">
            <v>R04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 t="str">
            <v>625237</v>
          </cell>
          <cell r="B240" t="str">
            <v>1260/2 25 EPI Nylon 6 Greige NTCF</v>
          </cell>
          <cell r="C240" t="str">
            <v>R04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625254R</v>
          </cell>
          <cell r="B241" t="str">
            <v>1260/2 , 25 EPI - Dipped Fabric</v>
          </cell>
          <cell r="C241" t="str">
            <v>R04</v>
          </cell>
          <cell r="D241">
            <v>333.14</v>
          </cell>
          <cell r="E241">
            <v>332.82</v>
          </cell>
          <cell r="F241">
            <v>321.37</v>
          </cell>
          <cell r="G241">
            <v>310.12</v>
          </cell>
        </row>
        <row r="242">
          <cell r="A242" t="str">
            <v>625261</v>
          </cell>
          <cell r="B242" t="str">
            <v>1680/2 25 EPI Nylon 6 Greige NTCF(160cm)</v>
          </cell>
          <cell r="C242" t="str">
            <v>R04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</row>
        <row r="243">
          <cell r="A243" t="str">
            <v>626075R</v>
          </cell>
          <cell r="B243" t="str">
            <v>1260/2 26 EPI Nylon 6 Dipped NTCF</v>
          </cell>
          <cell r="C243" t="str">
            <v>R04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</row>
        <row r="244">
          <cell r="A244" t="str">
            <v>626234</v>
          </cell>
          <cell r="B244" t="str">
            <v>840/2 Nylon 6, 26 EPI Dipped NTCF</v>
          </cell>
          <cell r="C244" t="str">
            <v>R04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 t="str">
            <v>626237</v>
          </cell>
          <cell r="B245" t="str">
            <v>1260/2 26 EPI Nylon 6 Greige NTCF</v>
          </cell>
          <cell r="C245" t="str">
            <v>R04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</row>
        <row r="246">
          <cell r="A246" t="str">
            <v>626253</v>
          </cell>
          <cell r="B246" t="str">
            <v>1260D//2 (2/140tex) GREIGE NYLON-6 TYRE</v>
          </cell>
          <cell r="C246" t="str">
            <v>R04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 t="str">
            <v>626254R</v>
          </cell>
          <cell r="B247" t="str">
            <v>Dipped N6, 1260/2, 26 EPI</v>
          </cell>
          <cell r="C247" t="str">
            <v>R04</v>
          </cell>
          <cell r="D247">
            <v>333.14</v>
          </cell>
          <cell r="E247">
            <v>332.82</v>
          </cell>
          <cell r="F247">
            <v>321.37</v>
          </cell>
          <cell r="G247">
            <v>310.12</v>
          </cell>
        </row>
        <row r="248">
          <cell r="A248" t="str">
            <v>626845R</v>
          </cell>
          <cell r="B248" t="str">
            <v>1500/1 Aramid+1260/1 HTCF Dip 26 EPI</v>
          </cell>
          <cell r="C248" t="str">
            <v>R04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</row>
        <row r="249">
          <cell r="A249" t="str">
            <v>628075R</v>
          </cell>
          <cell r="B249" t="str">
            <v>1260/2 28 EPI Nylon 6 Dipped NTCF</v>
          </cell>
          <cell r="C249" t="str">
            <v>R04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</row>
        <row r="250">
          <cell r="A250" t="str">
            <v>628237</v>
          </cell>
          <cell r="B250" t="str">
            <v>1260/2 28 EPI Nylon 6 Greige NTCF</v>
          </cell>
          <cell r="C250" t="str">
            <v>R04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</row>
        <row r="251">
          <cell r="A251" t="str">
            <v>628253</v>
          </cell>
          <cell r="B251" t="str">
            <v>1260/2 28 EPI Nylon 6 Greige NTCF(160cm)</v>
          </cell>
          <cell r="C251" t="str">
            <v>R04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</row>
        <row r="252">
          <cell r="A252" t="str">
            <v>628254R</v>
          </cell>
          <cell r="B252" t="str">
            <v>28epi,1260/2 dipped N6 fabric,142 cm wid</v>
          </cell>
          <cell r="C252" t="str">
            <v>R04</v>
          </cell>
          <cell r="D252">
            <v>333.14</v>
          </cell>
          <cell r="E252">
            <v>332.82</v>
          </cell>
          <cell r="F252">
            <v>321.37</v>
          </cell>
          <cell r="G252">
            <v>310.12</v>
          </cell>
        </row>
        <row r="253">
          <cell r="A253" t="str">
            <v>628255</v>
          </cell>
          <cell r="B253" t="str">
            <v>1260/2 28 EPI N6 Gr NTCF -HE fill yarn</v>
          </cell>
          <cell r="C253" t="str">
            <v>R04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</row>
        <row r="254">
          <cell r="A254" t="str">
            <v>628255</v>
          </cell>
          <cell r="B254" t="str">
            <v>1260/2 28 EPI N6 Gr NTCF -HE fill yarn</v>
          </cell>
          <cell r="C254" t="str">
            <v>R04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</row>
        <row r="255">
          <cell r="A255" t="str">
            <v>628256R</v>
          </cell>
          <cell r="B255" t="str">
            <v>28epi,1260/2 dipped NTCF,137cm, HE weft</v>
          </cell>
          <cell r="C255" t="str">
            <v>R04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</row>
        <row r="256">
          <cell r="A256" t="str">
            <v>628258R</v>
          </cell>
          <cell r="B256" t="str">
            <v>28epi,1260/2 dipped NTCF,142cm, HE Weft</v>
          </cell>
          <cell r="C256" t="str">
            <v>R04</v>
          </cell>
          <cell r="D256">
            <v>353.14</v>
          </cell>
          <cell r="E256">
            <v>352.82</v>
          </cell>
          <cell r="F256">
            <v>341.37</v>
          </cell>
          <cell r="G256">
            <v>330.12</v>
          </cell>
        </row>
        <row r="257">
          <cell r="A257" t="str">
            <v>628352</v>
          </cell>
          <cell r="B257" t="str">
            <v>"1260/1 Nylon 66, 28 EPI Dipped NTCF"</v>
          </cell>
          <cell r="C257" t="str">
            <v>R04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</row>
        <row r="258">
          <cell r="A258" t="str">
            <v>628352R</v>
          </cell>
          <cell r="B258" t="str">
            <v>1260D/1 (1/140 tex)TREATED NYLON-66 TYRE</v>
          </cell>
          <cell r="C258" t="str">
            <v>R04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</row>
        <row r="259">
          <cell r="A259" t="str">
            <v>628814R</v>
          </cell>
          <cell r="B259" t="str">
            <v>1260/1 N66, 28 EPI Dip NTCF (127 CM CAL</v>
          </cell>
          <cell r="C259" t="str">
            <v>R04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</row>
        <row r="260">
          <cell r="A260" t="str">
            <v>631237</v>
          </cell>
          <cell r="B260" t="str">
            <v>1260/2 31 EPI Nylon 6 Greige NTCF</v>
          </cell>
          <cell r="C260" t="str">
            <v>R04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</row>
        <row r="261">
          <cell r="A261" t="str">
            <v>631804</v>
          </cell>
          <cell r="B261" t="str">
            <v>"840/1 Nylon 66, 31 EPI Dipped NTCF"</v>
          </cell>
          <cell r="C261" t="str">
            <v>R04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</row>
        <row r="262">
          <cell r="A262" t="str">
            <v>632233</v>
          </cell>
          <cell r="B262" t="str">
            <v>840/2 32 EPI Nylon 6 Greige NTCF</v>
          </cell>
          <cell r="C262" t="str">
            <v>R04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</row>
        <row r="263">
          <cell r="A263" t="str">
            <v>636352R</v>
          </cell>
          <cell r="B263" t="str">
            <v>1260D/1 (1/140 tex) TREATED NYLON-66 TYR</v>
          </cell>
          <cell r="C263" t="str">
            <v>R04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</row>
        <row r="264">
          <cell r="A264" t="str">
            <v>636814R</v>
          </cell>
          <cell r="B264" t="str">
            <v>1260D/1 (1/140 tex) TREATED NYLON-66 TYR</v>
          </cell>
          <cell r="C264" t="str">
            <v>R04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</row>
        <row r="265">
          <cell r="A265" t="str">
            <v>910024R</v>
          </cell>
          <cell r="B265" t="str">
            <v>840/1 18x18 Dipped Chafer</v>
          </cell>
          <cell r="C265" t="str">
            <v>R04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 t="str">
            <v>910025</v>
          </cell>
          <cell r="B266" t="str">
            <v>840/1 14x16 Greige Chafer</v>
          </cell>
          <cell r="C266" t="str">
            <v>R04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</row>
        <row r="267">
          <cell r="A267" t="str">
            <v>NFPAP131</v>
          </cell>
          <cell r="B267" t="str">
            <v>Nylon 66 Flap protector (131 mm) Apollo</v>
          </cell>
          <cell r="C267" t="str">
            <v>R04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</row>
        <row r="268">
          <cell r="A268" t="str">
            <v>NFPAP131</v>
          </cell>
          <cell r="B268" t="str">
            <v>Nylon 66 Flap protector (131 mm) Apollo</v>
          </cell>
          <cell r="C268" t="str">
            <v>R04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</row>
        <row r="269">
          <cell r="A269" t="str">
            <v>X615815R</v>
          </cell>
          <cell r="B269" t="str">
            <v>1500/2Aramid&amp;1260/1N66 dipped fabric,59e</v>
          </cell>
          <cell r="C269" t="str">
            <v>R04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</row>
        <row r="270">
          <cell r="A270" t="str">
            <v>X616842R</v>
          </cell>
          <cell r="B270" t="str">
            <v>1000/2Aramid&amp;840/1N66 dipped fabric,63ep</v>
          </cell>
          <cell r="C270" t="str">
            <v>R04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</row>
        <row r="271">
          <cell r="A271" t="str">
            <v>X620815R</v>
          </cell>
          <cell r="B271" t="str">
            <v>1500/2Aramid&amp;1260/1N66 dipped fabric,79e</v>
          </cell>
          <cell r="C271" t="str">
            <v>R04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 t="str">
            <v>130953</v>
          </cell>
          <cell r="B272" t="str">
            <v>Reprocessed BIIR</v>
          </cell>
          <cell r="C272" t="str">
            <v>R05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</row>
        <row r="273">
          <cell r="A273" t="str">
            <v>160090</v>
          </cell>
          <cell r="B273" t="str">
            <v>Tyre Rim Lubricant RM-90</v>
          </cell>
          <cell r="C273" t="str">
            <v>R05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>
            <v>160108</v>
          </cell>
          <cell r="B274" t="str">
            <v>Sulphur Soluble Fg No.1 0.5% Oil Based</v>
          </cell>
          <cell r="C274" t="str">
            <v>R05</v>
          </cell>
          <cell r="D274">
            <v>38.4</v>
          </cell>
          <cell r="E274">
            <v>38.4</v>
          </cell>
          <cell r="F274">
            <v>38.4</v>
          </cell>
          <cell r="G274">
            <v>38.4</v>
          </cell>
        </row>
        <row r="275">
          <cell r="A275">
            <v>160146</v>
          </cell>
          <cell r="B275" t="str">
            <v>Accelerator - DPG</v>
          </cell>
          <cell r="C275" t="str">
            <v>R05</v>
          </cell>
          <cell r="D275">
            <v>378</v>
          </cell>
          <cell r="E275">
            <v>378</v>
          </cell>
          <cell r="F275">
            <v>378</v>
          </cell>
          <cell r="G275">
            <v>378</v>
          </cell>
        </row>
        <row r="276">
          <cell r="A276">
            <v>160148</v>
          </cell>
          <cell r="B276" t="str">
            <v>TMTD Accelerator</v>
          </cell>
          <cell r="C276" t="str">
            <v>R05</v>
          </cell>
          <cell r="D276">
            <v>205</v>
          </cell>
          <cell r="E276">
            <v>205</v>
          </cell>
          <cell r="F276">
            <v>205</v>
          </cell>
          <cell r="G276">
            <v>205</v>
          </cell>
        </row>
        <row r="277">
          <cell r="A277" t="str">
            <v>160153</v>
          </cell>
          <cell r="B277" t="str">
            <v>Silane Coupling Agent Si 69</v>
          </cell>
          <cell r="C277" t="str">
            <v>R05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</row>
        <row r="278">
          <cell r="A278" t="str">
            <v>160153</v>
          </cell>
          <cell r="B278" t="str">
            <v>Silane Coupling Agent Si 69</v>
          </cell>
          <cell r="C278" t="str">
            <v>R05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>
            <v>160162</v>
          </cell>
          <cell r="B279" t="str">
            <v>MBT Accelerator</v>
          </cell>
          <cell r="C279" t="str">
            <v>R05</v>
          </cell>
          <cell r="D279">
            <v>355</v>
          </cell>
          <cell r="E279">
            <v>355</v>
          </cell>
          <cell r="F279">
            <v>355</v>
          </cell>
          <cell r="G279">
            <v>355</v>
          </cell>
        </row>
        <row r="280">
          <cell r="A280" t="str">
            <v>160192</v>
          </cell>
          <cell r="B280" t="str">
            <v>Accelerator BT</v>
          </cell>
          <cell r="C280" t="str">
            <v>R05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>
            <v>160200</v>
          </cell>
          <cell r="B281" t="str">
            <v>Accelerator - DCBS</v>
          </cell>
          <cell r="C281" t="str">
            <v>R05</v>
          </cell>
          <cell r="D281">
            <v>491</v>
          </cell>
          <cell r="E281">
            <v>491</v>
          </cell>
          <cell r="F281">
            <v>491</v>
          </cell>
          <cell r="G281">
            <v>491</v>
          </cell>
        </row>
        <row r="282">
          <cell r="A282" t="str">
            <v>160224</v>
          </cell>
          <cell r="B282" t="str">
            <v>Stearic Acid (Flake Form)</v>
          </cell>
          <cell r="C282" t="str">
            <v>R05</v>
          </cell>
          <cell r="D282">
            <v>102.33</v>
          </cell>
          <cell r="E282">
            <v>102.33</v>
          </cell>
          <cell r="F282">
            <v>102.33</v>
          </cell>
          <cell r="G282">
            <v>102.33</v>
          </cell>
        </row>
        <row r="283">
          <cell r="A283">
            <v>160235</v>
          </cell>
          <cell r="B283" t="str">
            <v>Accelerator - MBTS</v>
          </cell>
          <cell r="C283" t="str">
            <v>R05</v>
          </cell>
          <cell r="D283">
            <v>277</v>
          </cell>
          <cell r="E283">
            <v>277</v>
          </cell>
          <cell r="F283">
            <v>277</v>
          </cell>
          <cell r="G283">
            <v>277</v>
          </cell>
        </row>
        <row r="284">
          <cell r="A284">
            <v>160243</v>
          </cell>
          <cell r="B284" t="str">
            <v>Resorcinol 66.7% / St. acid 33.3% Melt</v>
          </cell>
          <cell r="C284" t="str">
            <v>R05</v>
          </cell>
          <cell r="D284">
            <v>521.1</v>
          </cell>
          <cell r="E284">
            <v>521.1</v>
          </cell>
          <cell r="F284">
            <v>521.1</v>
          </cell>
          <cell r="G284">
            <v>521.1</v>
          </cell>
        </row>
        <row r="285">
          <cell r="A285" t="str">
            <v>160261</v>
          </cell>
          <cell r="B285" t="str">
            <v>HMT, dispersed in Elastomer</v>
          </cell>
          <cell r="C285" t="str">
            <v>R05</v>
          </cell>
          <cell r="D285">
            <v>420</v>
          </cell>
          <cell r="E285">
            <v>420</v>
          </cell>
          <cell r="F285">
            <v>420</v>
          </cell>
          <cell r="G285">
            <v>420</v>
          </cell>
        </row>
        <row r="286">
          <cell r="A286" t="str">
            <v>160267</v>
          </cell>
          <cell r="B286" t="str">
            <v>TMTM Accelerator</v>
          </cell>
          <cell r="C286" t="str">
            <v>R05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160272</v>
          </cell>
          <cell r="B287" t="str">
            <v>Mag Oxide RA 150</v>
          </cell>
          <cell r="C287" t="str">
            <v>R05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>
            <v>160280</v>
          </cell>
          <cell r="B288" t="str">
            <v>TMQ</v>
          </cell>
          <cell r="C288" t="str">
            <v>R05</v>
          </cell>
          <cell r="D288">
            <v>223</v>
          </cell>
          <cell r="E288">
            <v>223</v>
          </cell>
          <cell r="F288">
            <v>223</v>
          </cell>
          <cell r="G288">
            <v>223</v>
          </cell>
        </row>
        <row r="289">
          <cell r="A289" t="str">
            <v>160312</v>
          </cell>
          <cell r="B289" t="str">
            <v>Coumarone Indene Resin</v>
          </cell>
          <cell r="C289" t="str">
            <v>R05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 t="str">
            <v>160326</v>
          </cell>
          <cell r="B290" t="str">
            <v>Struktol 40MS (Flake Form)</v>
          </cell>
          <cell r="C290" t="str">
            <v>R05</v>
          </cell>
          <cell r="D290">
            <v>88.2</v>
          </cell>
          <cell r="E290">
            <v>88.2</v>
          </cell>
          <cell r="F290">
            <v>88.2</v>
          </cell>
          <cell r="G290">
            <v>88.2</v>
          </cell>
        </row>
        <row r="291">
          <cell r="A291" t="str">
            <v>160326A</v>
          </cell>
          <cell r="B291" t="str">
            <v>Hydrocarbon Homogenising Resin</v>
          </cell>
          <cell r="C291" t="str">
            <v>R05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</row>
        <row r="292">
          <cell r="A292">
            <v>160327</v>
          </cell>
          <cell r="B292" t="str">
            <v>Accelerator - CBS</v>
          </cell>
          <cell r="C292" t="str">
            <v>R05</v>
          </cell>
          <cell r="D292">
            <v>309</v>
          </cell>
          <cell r="E292">
            <v>309</v>
          </cell>
          <cell r="F292">
            <v>309</v>
          </cell>
          <cell r="G292">
            <v>309</v>
          </cell>
        </row>
        <row r="293">
          <cell r="A293" t="str">
            <v>160395</v>
          </cell>
          <cell r="B293" t="str">
            <v>Caustic Soda 98-99%</v>
          </cell>
          <cell r="C293" t="str">
            <v>R05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</row>
        <row r="294">
          <cell r="A294" t="str">
            <v>160400</v>
          </cell>
          <cell r="B294" t="str">
            <v>Homogenising agent 400</v>
          </cell>
          <cell r="C294" t="str">
            <v>R05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</row>
        <row r="295">
          <cell r="A295" t="str">
            <v>160412</v>
          </cell>
          <cell r="B295" t="str">
            <v>Plasticiser Zinc Carboxylate</v>
          </cell>
          <cell r="C295" t="str">
            <v>R05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</row>
        <row r="296">
          <cell r="A296" t="str">
            <v>160412</v>
          </cell>
          <cell r="B296" t="str">
            <v>Plasticiser Zinc Carboxylate</v>
          </cell>
          <cell r="C296" t="str">
            <v>R05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</row>
        <row r="297">
          <cell r="A297" t="str">
            <v>160426</v>
          </cell>
          <cell r="B297" t="str">
            <v>Resorcinol Technical</v>
          </cell>
          <cell r="C297" t="str">
            <v>R05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</row>
        <row r="298">
          <cell r="A298" t="str">
            <v>160427</v>
          </cell>
          <cell r="B298" t="str">
            <v>Formaldehyde 37%</v>
          </cell>
          <cell r="C298" t="str">
            <v>R05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>
            <v>160514</v>
          </cell>
          <cell r="B299" t="str">
            <v>Zinc Oxide</v>
          </cell>
          <cell r="C299" t="str">
            <v>R05</v>
          </cell>
          <cell r="D299">
            <v>227.68</v>
          </cell>
          <cell r="E299">
            <v>227.68</v>
          </cell>
          <cell r="F299">
            <v>227.68</v>
          </cell>
          <cell r="G299">
            <v>227.68</v>
          </cell>
        </row>
        <row r="300">
          <cell r="A300" t="str">
            <v>160515</v>
          </cell>
          <cell r="B300" t="str">
            <v>Zinc Oxide Active</v>
          </cell>
          <cell r="C300" t="str">
            <v>R05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</row>
        <row r="301">
          <cell r="A301" t="str">
            <v>160530</v>
          </cell>
          <cell r="B301" t="str">
            <v>MBS Accelerator</v>
          </cell>
          <cell r="C301" t="str">
            <v>R05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</row>
        <row r="302">
          <cell r="A302">
            <v>160552</v>
          </cell>
          <cell r="B302" t="str">
            <v>Phenol Formaldehyde Resin TMOD 7.5%HMT</v>
          </cell>
          <cell r="C302" t="str">
            <v>R05</v>
          </cell>
          <cell r="D302">
            <v>143.77000000000001</v>
          </cell>
          <cell r="E302">
            <v>143.77000000000001</v>
          </cell>
          <cell r="F302">
            <v>143.77000000000001</v>
          </cell>
          <cell r="G302">
            <v>143.77000000000001</v>
          </cell>
        </row>
        <row r="303">
          <cell r="A303" t="str">
            <v>160552A</v>
          </cell>
          <cell r="B303" t="str">
            <v>Phenol Formaldehyde Resin TMOD 7.5%HMT</v>
          </cell>
          <cell r="C303" t="str">
            <v>R05</v>
          </cell>
          <cell r="D303">
            <v>143.77000000000001</v>
          </cell>
          <cell r="E303">
            <v>143.77000000000001</v>
          </cell>
          <cell r="F303">
            <v>143.77000000000001</v>
          </cell>
          <cell r="G303">
            <v>143.77000000000001</v>
          </cell>
        </row>
        <row r="304">
          <cell r="A304" t="str">
            <v>160582</v>
          </cell>
          <cell r="B304" t="str">
            <v>Microcrystalline Paraffin Wax 65/69</v>
          </cell>
          <cell r="C304" t="str">
            <v>R05</v>
          </cell>
          <cell r="D304">
            <v>169.84</v>
          </cell>
          <cell r="E304">
            <v>169.84</v>
          </cell>
          <cell r="F304">
            <v>169.84</v>
          </cell>
          <cell r="G304">
            <v>169.84</v>
          </cell>
        </row>
        <row r="305">
          <cell r="A305" t="str">
            <v>160599</v>
          </cell>
          <cell r="B305" t="str">
            <v xml:space="preserve"> Butyl Curing Resin</v>
          </cell>
          <cell r="C305" t="str">
            <v>R05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</row>
        <row r="306">
          <cell r="A306" t="str">
            <v>160599A</v>
          </cell>
          <cell r="B306" t="str">
            <v>Methylol Phenol Resin (improved)</v>
          </cell>
          <cell r="C306" t="str">
            <v>R05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</row>
        <row r="307">
          <cell r="A307">
            <v>160612</v>
          </cell>
          <cell r="B307" t="str">
            <v>Insoluble Sulphur Oil Treated 20%</v>
          </cell>
          <cell r="C307" t="str">
            <v>R05</v>
          </cell>
          <cell r="D307">
            <v>132.05117090702021</v>
          </cell>
          <cell r="E307">
            <v>132.05117090702021</v>
          </cell>
          <cell r="F307">
            <v>132.05117090702021</v>
          </cell>
          <cell r="G307">
            <v>132.05117090702021</v>
          </cell>
        </row>
        <row r="308">
          <cell r="A308" t="str">
            <v>160612A</v>
          </cell>
          <cell r="B308" t="str">
            <v>Highly Dispersible Insol Sulphur OT 20%</v>
          </cell>
          <cell r="C308" t="str">
            <v>R05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</row>
        <row r="309">
          <cell r="A309" t="str">
            <v>160626</v>
          </cell>
          <cell r="B309" t="str">
            <v>Antioxidant - DTPD</v>
          </cell>
          <cell r="C309" t="str">
            <v>R05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</row>
        <row r="310">
          <cell r="A310" t="str">
            <v>160722</v>
          </cell>
          <cell r="B310" t="str">
            <v>Engineered Elastomer  IF 722-30</v>
          </cell>
          <cell r="C310" t="str">
            <v>R05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</row>
        <row r="311">
          <cell r="A311">
            <v>160727</v>
          </cell>
          <cell r="B311" t="str">
            <v>Antioxident - 6PPD</v>
          </cell>
          <cell r="C311" t="str">
            <v>R05</v>
          </cell>
          <cell r="D311">
            <v>384</v>
          </cell>
          <cell r="E311">
            <v>384</v>
          </cell>
          <cell r="F311">
            <v>384</v>
          </cell>
          <cell r="G311">
            <v>384</v>
          </cell>
        </row>
        <row r="312">
          <cell r="A312">
            <v>160732</v>
          </cell>
          <cell r="B312" t="str">
            <v>TBBS</v>
          </cell>
          <cell r="C312" t="str">
            <v>R05</v>
          </cell>
          <cell r="D312">
            <v>327</v>
          </cell>
          <cell r="E312">
            <v>327</v>
          </cell>
          <cell r="F312">
            <v>327</v>
          </cell>
          <cell r="G312">
            <v>327</v>
          </cell>
        </row>
        <row r="313">
          <cell r="A313" t="str">
            <v>160764</v>
          </cell>
          <cell r="B313" t="str">
            <v>PCTP Peptiser</v>
          </cell>
          <cell r="C313" t="str">
            <v>R05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</row>
        <row r="314">
          <cell r="A314">
            <v>160774</v>
          </cell>
          <cell r="B314" t="str">
            <v>Retarder - PVI</v>
          </cell>
          <cell r="C314" t="str">
            <v>R05</v>
          </cell>
          <cell r="D314">
            <v>555.88</v>
          </cell>
          <cell r="E314">
            <v>735.33</v>
          </cell>
          <cell r="F314">
            <v>735.33</v>
          </cell>
          <cell r="G314">
            <v>735.33</v>
          </cell>
        </row>
        <row r="315">
          <cell r="A315">
            <v>160775</v>
          </cell>
          <cell r="B315" t="str">
            <v>Phenol Formaldehyde Resin</v>
          </cell>
          <cell r="C315" t="str">
            <v>R05</v>
          </cell>
          <cell r="D315">
            <v>167.87</v>
          </cell>
          <cell r="E315">
            <v>167.87</v>
          </cell>
          <cell r="F315">
            <v>167.87</v>
          </cell>
          <cell r="G315">
            <v>167.87</v>
          </cell>
        </row>
        <row r="316">
          <cell r="A316" t="str">
            <v>160822</v>
          </cell>
          <cell r="B316" t="str">
            <v>Phenolic Resin Epoxy Modified</v>
          </cell>
          <cell r="C316" t="str">
            <v>R05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</row>
        <row r="317">
          <cell r="A317" t="str">
            <v>160822</v>
          </cell>
          <cell r="B317" t="str">
            <v>Phenolic Resin Epoxy Modified</v>
          </cell>
          <cell r="C317" t="str">
            <v>R05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</row>
        <row r="318">
          <cell r="A318">
            <v>160825</v>
          </cell>
          <cell r="B318" t="str">
            <v>Aliphatic Resin</v>
          </cell>
          <cell r="C318" t="str">
            <v>R05</v>
          </cell>
          <cell r="D318">
            <v>174.49</v>
          </cell>
          <cell r="E318">
            <v>174.49</v>
          </cell>
          <cell r="F318">
            <v>174.49</v>
          </cell>
          <cell r="G318">
            <v>174.49</v>
          </cell>
        </row>
        <row r="319">
          <cell r="A319" t="str">
            <v>160838A</v>
          </cell>
          <cell r="B319" t="str">
            <v>HMMM 72% + Calcium Silicate</v>
          </cell>
          <cell r="C319" t="str">
            <v>R05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</row>
        <row r="320">
          <cell r="A320" t="str">
            <v>160902</v>
          </cell>
          <cell r="B320" t="str">
            <v>Pine Tar</v>
          </cell>
          <cell r="C320" t="str">
            <v>R05</v>
          </cell>
          <cell r="D320">
            <v>85</v>
          </cell>
          <cell r="E320">
            <v>85</v>
          </cell>
          <cell r="F320">
            <v>85</v>
          </cell>
          <cell r="G320">
            <v>85</v>
          </cell>
        </row>
        <row r="321">
          <cell r="A321" t="str">
            <v>160902A</v>
          </cell>
          <cell r="B321" t="str">
            <v>Pine Tar</v>
          </cell>
          <cell r="C321" t="str">
            <v>R05</v>
          </cell>
          <cell r="D321">
            <v>85</v>
          </cell>
          <cell r="E321">
            <v>85</v>
          </cell>
          <cell r="F321">
            <v>85</v>
          </cell>
          <cell r="G321">
            <v>85</v>
          </cell>
        </row>
        <row r="322">
          <cell r="A322" t="str">
            <v>160908</v>
          </cell>
          <cell r="B322" t="str">
            <v>Duralink HTS</v>
          </cell>
          <cell r="C322" t="str">
            <v>R05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</row>
        <row r="323">
          <cell r="A323" t="str">
            <v>160909</v>
          </cell>
          <cell r="B323" t="str">
            <v>"Crosslinker,BDBzTH"</v>
          </cell>
          <cell r="C323" t="str">
            <v>R05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</row>
        <row r="324">
          <cell r="A324" t="str">
            <v>160910</v>
          </cell>
          <cell r="B324" t="str">
            <v>Resorcinol Formaldehyde Resin</v>
          </cell>
          <cell r="C324" t="str">
            <v>R05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</row>
        <row r="325">
          <cell r="A325" t="str">
            <v>160911</v>
          </cell>
          <cell r="B325" t="str">
            <v>Resorcinol-Formaldehyde resin , Low free</v>
          </cell>
          <cell r="C325" t="str">
            <v>R05</v>
          </cell>
          <cell r="D325">
            <v>520</v>
          </cell>
          <cell r="E325">
            <v>520</v>
          </cell>
          <cell r="F325">
            <v>520</v>
          </cell>
          <cell r="G325">
            <v>520</v>
          </cell>
        </row>
        <row r="326">
          <cell r="A326" t="str">
            <v>160924</v>
          </cell>
          <cell r="B326" t="str">
            <v>Phenol Formaldehyde resin TMOD</v>
          </cell>
          <cell r="C326" t="str">
            <v>R05</v>
          </cell>
          <cell r="D326">
            <v>180</v>
          </cell>
          <cell r="E326">
            <v>180</v>
          </cell>
          <cell r="F326">
            <v>180</v>
          </cell>
          <cell r="G326">
            <v>180</v>
          </cell>
        </row>
        <row r="327">
          <cell r="A327" t="str">
            <v>160924A</v>
          </cell>
          <cell r="B327" t="str">
            <v>Phenol Formaldehyde resin TMOD-Sumitomo</v>
          </cell>
          <cell r="C327" t="str">
            <v>R05</v>
          </cell>
          <cell r="D327">
            <v>287</v>
          </cell>
          <cell r="E327">
            <v>287</v>
          </cell>
          <cell r="F327">
            <v>287</v>
          </cell>
          <cell r="G327">
            <v>287</v>
          </cell>
        </row>
        <row r="328">
          <cell r="A328" t="str">
            <v>160946</v>
          </cell>
          <cell r="B328" t="str">
            <v>Ammonium Hydroxide</v>
          </cell>
          <cell r="C328" t="str">
            <v>R05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</row>
        <row r="329">
          <cell r="A329" t="str">
            <v>160946</v>
          </cell>
          <cell r="B329" t="str">
            <v>Ammonium Hydroxide</v>
          </cell>
          <cell r="C329" t="str">
            <v>R05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</row>
        <row r="330">
          <cell r="A330" t="str">
            <v>160972</v>
          </cell>
          <cell r="B330" t="str">
            <v>Cobalt Borate Alkanoate 22.5% Co</v>
          </cell>
          <cell r="C330" t="str">
            <v>R05</v>
          </cell>
          <cell r="D330">
            <v>2333.6862913650002</v>
          </cell>
          <cell r="E330">
            <v>2333.6862913650002</v>
          </cell>
          <cell r="F330">
            <v>2333.6862913650002</v>
          </cell>
          <cell r="G330">
            <v>2333.6862913650002</v>
          </cell>
        </row>
        <row r="331">
          <cell r="A331" t="str">
            <v>160972A</v>
          </cell>
          <cell r="B331" t="str">
            <v>Cobalt Borate Complexes</v>
          </cell>
          <cell r="C331" t="str">
            <v>R05</v>
          </cell>
          <cell r="D331">
            <v>2089.0768181250005</v>
          </cell>
          <cell r="E331">
            <v>2089.0768181250005</v>
          </cell>
          <cell r="F331">
            <v>2089.0768181250005</v>
          </cell>
          <cell r="G331">
            <v>2089.0768181250005</v>
          </cell>
        </row>
        <row r="332">
          <cell r="A332" t="str">
            <v>160972B</v>
          </cell>
          <cell r="B332" t="str">
            <v>Cobalt Adhesion Promoter</v>
          </cell>
          <cell r="C332" t="str">
            <v>R05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</row>
        <row r="333">
          <cell r="A333" t="str">
            <v>161035</v>
          </cell>
          <cell r="B333" t="str">
            <v>Accelarator ZDEC</v>
          </cell>
          <cell r="C333" t="str">
            <v>R05</v>
          </cell>
          <cell r="D333">
            <v>270</v>
          </cell>
          <cell r="E333">
            <v>270</v>
          </cell>
          <cell r="F333">
            <v>270</v>
          </cell>
          <cell r="G333">
            <v>270</v>
          </cell>
        </row>
        <row r="334">
          <cell r="A334" t="str">
            <v>161071</v>
          </cell>
          <cell r="B334" t="str">
            <v>Finely Ground Bituminous Coal</v>
          </cell>
          <cell r="C334" t="str">
            <v>R05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</row>
        <row r="335">
          <cell r="A335">
            <v>161105</v>
          </cell>
          <cell r="B335" t="str">
            <v>Struktol HT 105</v>
          </cell>
          <cell r="C335" t="str">
            <v>R05</v>
          </cell>
          <cell r="D335">
            <v>350</v>
          </cell>
          <cell r="E335">
            <v>350</v>
          </cell>
          <cell r="F335">
            <v>350</v>
          </cell>
          <cell r="G335">
            <v>350</v>
          </cell>
        </row>
        <row r="336">
          <cell r="A336">
            <v>161218</v>
          </cell>
          <cell r="B336" t="str">
            <v>Rubber Peptiser 40% DBD</v>
          </cell>
          <cell r="C336" t="str">
            <v>R05</v>
          </cell>
          <cell r="D336">
            <v>302</v>
          </cell>
          <cell r="E336">
            <v>302</v>
          </cell>
          <cell r="F336">
            <v>302</v>
          </cell>
          <cell r="G336">
            <v>302</v>
          </cell>
        </row>
        <row r="337">
          <cell r="A337" t="str">
            <v>161223</v>
          </cell>
          <cell r="B337" t="str">
            <v>Internal Lubricant for Butyl</v>
          </cell>
          <cell r="C337" t="str">
            <v>R05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</row>
        <row r="338">
          <cell r="A338" t="str">
            <v>161245</v>
          </cell>
          <cell r="B338" t="str">
            <v>Woodrosin Hydrocarbon Blend</v>
          </cell>
          <cell r="C338" t="str">
            <v>R05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</row>
        <row r="339">
          <cell r="A339" t="str">
            <v>161245</v>
          </cell>
          <cell r="B339" t="str">
            <v>Woodrosin Hydrocarbon Blend</v>
          </cell>
          <cell r="C339" t="str">
            <v>R05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</row>
        <row r="340">
          <cell r="A340" t="str">
            <v>161831</v>
          </cell>
          <cell r="B340" t="str">
            <v>TBR HMT/SILICA</v>
          </cell>
          <cell r="C340" t="str">
            <v>R05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</row>
        <row r="341">
          <cell r="A341">
            <v>161832</v>
          </cell>
          <cell r="B341" t="str">
            <v>TBzTD</v>
          </cell>
          <cell r="C341" t="str">
            <v>R05</v>
          </cell>
          <cell r="D341">
            <v>460</v>
          </cell>
          <cell r="E341">
            <v>460</v>
          </cell>
          <cell r="F341">
            <v>460</v>
          </cell>
          <cell r="G341">
            <v>460</v>
          </cell>
        </row>
        <row r="342">
          <cell r="A342" t="str">
            <v>161833</v>
          </cell>
          <cell r="B342" t="str">
            <v>Di thio di morpholine (DTDM)</v>
          </cell>
          <cell r="C342" t="str">
            <v>R05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</row>
        <row r="343">
          <cell r="A343" t="str">
            <v>161834</v>
          </cell>
          <cell r="B343" t="str">
            <v>Poly-tert-Butylphenoldisulfide</v>
          </cell>
          <cell r="C343" t="str">
            <v>R05</v>
          </cell>
          <cell r="D343">
            <v>1270</v>
          </cell>
          <cell r="E343">
            <v>1270</v>
          </cell>
          <cell r="F343">
            <v>1270</v>
          </cell>
          <cell r="G343">
            <v>1270</v>
          </cell>
        </row>
        <row r="344">
          <cell r="A344" t="str">
            <v>161835</v>
          </cell>
          <cell r="B344" t="str">
            <v>Dithiocaprolactam 80% in EPDM</v>
          </cell>
          <cell r="C344" t="str">
            <v>R05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</row>
        <row r="345">
          <cell r="A345" t="str">
            <v>161836</v>
          </cell>
          <cell r="B345" t="str">
            <v>TBR MBTS Accelerator</v>
          </cell>
          <cell r="C345" t="str">
            <v>R05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</row>
        <row r="346">
          <cell r="A346" t="str">
            <v>161846</v>
          </cell>
          <cell r="B346" t="str">
            <v>TBR DPG Accelerator</v>
          </cell>
          <cell r="C346" t="str">
            <v>R05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</row>
        <row r="347">
          <cell r="A347" t="str">
            <v>161852</v>
          </cell>
          <cell r="B347" t="str">
            <v>TBR TBBS Accelerator</v>
          </cell>
          <cell r="C347" t="str">
            <v>R05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</row>
        <row r="348">
          <cell r="A348" t="str">
            <v>161855</v>
          </cell>
          <cell r="B348" t="str">
            <v>TBR DCBS Accelerator</v>
          </cell>
          <cell r="C348" t="str">
            <v>R05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</row>
        <row r="349">
          <cell r="A349" t="str">
            <v>161864</v>
          </cell>
          <cell r="B349" t="str">
            <v>TBR CBS Accelerator</v>
          </cell>
          <cell r="C349" t="str">
            <v>R05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</row>
        <row r="350">
          <cell r="A350" t="str">
            <v>161871</v>
          </cell>
          <cell r="B350" t="str">
            <v>Insoluble Sulphur Oil Treated 33%</v>
          </cell>
          <cell r="C350" t="str">
            <v>R05</v>
          </cell>
          <cell r="D350">
            <v>122.36106101746087</v>
          </cell>
          <cell r="E350">
            <v>122.36106101746087</v>
          </cell>
          <cell r="F350">
            <v>122.36106101746087</v>
          </cell>
          <cell r="G350">
            <v>122.36106101746087</v>
          </cell>
        </row>
        <row r="351">
          <cell r="A351" t="str">
            <v>161901</v>
          </cell>
          <cell r="B351" t="str">
            <v>TBR Zinc Oxide Indirect</v>
          </cell>
          <cell r="C351" t="str">
            <v>R05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</row>
        <row r="352">
          <cell r="A352" t="str">
            <v>161917</v>
          </cell>
          <cell r="B352" t="str">
            <v>TBR Stearic Acid</v>
          </cell>
          <cell r="C352" t="str">
            <v>R05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</row>
        <row r="353">
          <cell r="A353" t="str">
            <v>161921</v>
          </cell>
          <cell r="B353" t="str">
            <v>TBR Zinc Stearate Granulated</v>
          </cell>
          <cell r="C353" t="str">
            <v>R05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</row>
        <row r="354">
          <cell r="A354" t="str">
            <v>161925</v>
          </cell>
          <cell r="B354" t="str">
            <v>TBR Plasticizer 60</v>
          </cell>
          <cell r="C354" t="str">
            <v>R05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161925</v>
          </cell>
          <cell r="B355" t="str">
            <v>TBR Plasticizer 60</v>
          </cell>
          <cell r="C355" t="str">
            <v>R05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</row>
        <row r="356">
          <cell r="A356" t="str">
            <v>161926</v>
          </cell>
          <cell r="B356" t="str">
            <v>Redex 2</v>
          </cell>
          <cell r="C356" t="str">
            <v>R05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</row>
        <row r="357">
          <cell r="A357" t="str">
            <v>161939</v>
          </cell>
          <cell r="B357" t="str">
            <v>Plasticiser Structol VP 1454</v>
          </cell>
          <cell r="C357" t="str">
            <v>R05</v>
          </cell>
          <cell r="D357">
            <v>200</v>
          </cell>
          <cell r="E357">
            <v>200</v>
          </cell>
          <cell r="F357">
            <v>200</v>
          </cell>
          <cell r="G357">
            <v>200</v>
          </cell>
        </row>
        <row r="358">
          <cell r="A358" t="str">
            <v>161943</v>
          </cell>
          <cell r="B358" t="str">
            <v>Silane X 266S</v>
          </cell>
          <cell r="C358" t="str">
            <v>R05</v>
          </cell>
          <cell r="D358">
            <v>370</v>
          </cell>
          <cell r="E358">
            <v>370</v>
          </cell>
          <cell r="F358">
            <v>370</v>
          </cell>
          <cell r="G358">
            <v>370</v>
          </cell>
        </row>
        <row r="359">
          <cell r="A359" t="str">
            <v>161945</v>
          </cell>
          <cell r="B359" t="str">
            <v xml:space="preserve"> Glycerine  mono ester of stearic acid</v>
          </cell>
          <cell r="C359" t="str">
            <v>R05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</row>
        <row r="360">
          <cell r="A360" t="str">
            <v>162011</v>
          </cell>
          <cell r="B360" t="str">
            <v>DPA/Acetone reaction product with carbon</v>
          </cell>
          <cell r="C360" t="str">
            <v>R05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</row>
        <row r="361">
          <cell r="A361" t="str">
            <v>162011</v>
          </cell>
          <cell r="B361" t="str">
            <v>DPA/Acetone reaction product with carbon</v>
          </cell>
          <cell r="C361" t="str">
            <v>R05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</row>
        <row r="362">
          <cell r="A362" t="str">
            <v>162014</v>
          </cell>
          <cell r="B362" t="str">
            <v>DPA/Acetone Reaction products (75%)</v>
          </cell>
          <cell r="C362" t="str">
            <v>R05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</row>
        <row r="363">
          <cell r="A363" t="str">
            <v>162014</v>
          </cell>
          <cell r="B363" t="str">
            <v>DPA/Acetone Reaction products (75%)</v>
          </cell>
          <cell r="C363" t="str">
            <v>R05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</row>
        <row r="364">
          <cell r="A364" t="str">
            <v>162015</v>
          </cell>
          <cell r="B364" t="str">
            <v>Anti Ozonant Cyclic Acetal(nonstaining)</v>
          </cell>
          <cell r="C364" t="str">
            <v>R05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</row>
        <row r="365">
          <cell r="A365" t="str">
            <v>162015</v>
          </cell>
          <cell r="B365" t="str">
            <v>Anti Ozonant Cyclic Acetal(nonstaining)</v>
          </cell>
          <cell r="C365" t="str">
            <v>R05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</row>
        <row r="366">
          <cell r="A366" t="str">
            <v>162016</v>
          </cell>
          <cell r="B366" t="str">
            <v>Anti Degradant  SHPP ( nonstaining)</v>
          </cell>
          <cell r="C366" t="str">
            <v>R05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</row>
        <row r="367">
          <cell r="A367" t="str">
            <v>162016</v>
          </cell>
          <cell r="B367" t="str">
            <v>Anti Degradant  SHPP ( nonstaining)</v>
          </cell>
          <cell r="C367" t="str">
            <v>R05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</row>
        <row r="368">
          <cell r="A368" t="str">
            <v>162028</v>
          </cell>
          <cell r="B368" t="str">
            <v>TBR 6PPD Anti-oxidant</v>
          </cell>
          <cell r="C368" t="str">
            <v>R05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</row>
        <row r="369">
          <cell r="A369" t="str">
            <v>162039</v>
          </cell>
          <cell r="B369" t="str">
            <v>TBR TMQ Anti-oxidant</v>
          </cell>
          <cell r="C369" t="str">
            <v>R05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</row>
        <row r="370">
          <cell r="A370" t="str">
            <v>162102</v>
          </cell>
          <cell r="B370" t="str">
            <v>Cobalt - Boron adhesion promoter</v>
          </cell>
          <cell r="C370" t="str">
            <v>R05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</row>
        <row r="371">
          <cell r="A371" t="str">
            <v>162102</v>
          </cell>
          <cell r="B371" t="str">
            <v>Cobalt - Boron adhesion promoter</v>
          </cell>
          <cell r="C371" t="str">
            <v>R05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</row>
        <row r="372">
          <cell r="A372" t="str">
            <v>162105</v>
          </cell>
          <cell r="B372" t="str">
            <v>TBR Resorcinol Technical</v>
          </cell>
          <cell r="C372" t="str">
            <v>R05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</row>
        <row r="373">
          <cell r="A373" t="str">
            <v>162113</v>
          </cell>
          <cell r="B373" t="str">
            <v>TBR Resorciol Formaldehyde Resin 19</v>
          </cell>
          <cell r="C373" t="str">
            <v>R05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</row>
        <row r="374">
          <cell r="A374" t="str">
            <v>162132</v>
          </cell>
          <cell r="B374" t="str">
            <v>Resimine (HMMM) S3521</v>
          </cell>
          <cell r="C374" t="str">
            <v>R05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</row>
        <row r="375">
          <cell r="A375" t="str">
            <v>162132</v>
          </cell>
          <cell r="B375" t="str">
            <v>Resimine (HMMM) S3521</v>
          </cell>
          <cell r="C375" t="str">
            <v>R05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</row>
        <row r="376">
          <cell r="A376" t="str">
            <v>162137</v>
          </cell>
          <cell r="B376" t="str">
            <v>TBR Cobalt Borate Alkanoate 22.5% Co</v>
          </cell>
          <cell r="C376" t="str">
            <v>R05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</row>
        <row r="377">
          <cell r="A377">
            <v>162138</v>
          </cell>
          <cell r="B377" t="str">
            <v>Cobalt Stearate</v>
          </cell>
          <cell r="C377" t="str">
            <v>R05</v>
          </cell>
          <cell r="D377">
            <v>776.57</v>
          </cell>
          <cell r="E377">
            <v>776.57</v>
          </cell>
          <cell r="F377">
            <v>776.57</v>
          </cell>
          <cell r="G377">
            <v>776.57</v>
          </cell>
        </row>
        <row r="378">
          <cell r="A378" t="str">
            <v>162409</v>
          </cell>
          <cell r="B378" t="str">
            <v>TBR Soluble Sulphur Oil Treated 1</v>
          </cell>
          <cell r="C378" t="str">
            <v>R05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</row>
        <row r="379">
          <cell r="A379" t="str">
            <v>162414</v>
          </cell>
          <cell r="B379" t="str">
            <v>Insoluble Sulphur Oil Treated 33 AS</v>
          </cell>
          <cell r="C379" t="str">
            <v>R05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</row>
        <row r="380">
          <cell r="A380" t="str">
            <v>162414</v>
          </cell>
          <cell r="B380" t="str">
            <v>Insoluble Sulphur Oil Treated 33 AS</v>
          </cell>
          <cell r="C380" t="str">
            <v>R05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</row>
        <row r="381">
          <cell r="A381" t="str">
            <v>162422</v>
          </cell>
          <cell r="B381" t="str">
            <v>Soluble Sulphur OT 1.5%</v>
          </cell>
          <cell r="C381" t="str">
            <v>R05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</row>
        <row r="382">
          <cell r="A382" t="str">
            <v>162422</v>
          </cell>
          <cell r="B382" t="str">
            <v>Soluble Sulphur OT 1.5%</v>
          </cell>
          <cell r="C382" t="str">
            <v>R05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</row>
        <row r="383">
          <cell r="A383" t="str">
            <v>162502</v>
          </cell>
          <cell r="B383" t="str">
            <v>Ozone Protecting Wax PE</v>
          </cell>
          <cell r="C383" t="str">
            <v>R05</v>
          </cell>
          <cell r="D383">
            <v>171.18543763403446</v>
          </cell>
          <cell r="E383">
            <v>171.18543763403446</v>
          </cell>
          <cell r="F383">
            <v>171.18543763403446</v>
          </cell>
          <cell r="G383">
            <v>171.18543763403446</v>
          </cell>
        </row>
        <row r="384">
          <cell r="A384" t="str">
            <v>162502A</v>
          </cell>
          <cell r="B384" t="str">
            <v>Ozone Protecting Wax PE</v>
          </cell>
          <cell r="C384" t="str">
            <v>R05</v>
          </cell>
          <cell r="D384">
            <v>171.18543763403446</v>
          </cell>
          <cell r="E384">
            <v>171.18543763403446</v>
          </cell>
          <cell r="F384">
            <v>171.18543763403446</v>
          </cell>
          <cell r="G384">
            <v>171.18543763403446</v>
          </cell>
        </row>
        <row r="385">
          <cell r="A385" t="str">
            <v>162507</v>
          </cell>
          <cell r="B385" t="str">
            <v>Poly Ethylene Glycol Wax, 1450 MW</v>
          </cell>
          <cell r="C385" t="str">
            <v>R05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</row>
        <row r="386">
          <cell r="A386" t="str">
            <v>162603</v>
          </cell>
          <cell r="B386" t="str">
            <v>Resorcinol/Stearic Melt (60/40)</v>
          </cell>
          <cell r="C386" t="str">
            <v>R05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</row>
        <row r="387">
          <cell r="A387" t="str">
            <v>162603</v>
          </cell>
          <cell r="B387" t="str">
            <v>Resorcinol/Stearic Melt (60/40)</v>
          </cell>
          <cell r="C387" t="str">
            <v>R05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</row>
        <row r="388">
          <cell r="A388" t="str">
            <v>162621</v>
          </cell>
          <cell r="B388" t="str">
            <v>TESPD-Bis(triethxysilylpropyl) disulfide</v>
          </cell>
          <cell r="C388" t="str">
            <v>R05</v>
          </cell>
          <cell r="D388">
            <v>570</v>
          </cell>
          <cell r="E388">
            <v>570</v>
          </cell>
          <cell r="F388">
            <v>570</v>
          </cell>
          <cell r="G388">
            <v>570</v>
          </cell>
        </row>
        <row r="389">
          <cell r="A389" t="str">
            <v>162701</v>
          </cell>
          <cell r="B389" t="str">
            <v>Butyl Curing Resin ( PCZ-70 / IIR )</v>
          </cell>
          <cell r="C389" t="str">
            <v>R05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</row>
        <row r="390">
          <cell r="A390" t="str">
            <v>162711</v>
          </cell>
          <cell r="B390" t="str">
            <v>TBR Aliphatic Resin</v>
          </cell>
          <cell r="C390" t="str">
            <v>R05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</row>
        <row r="391">
          <cell r="A391" t="str">
            <v>162712</v>
          </cell>
          <cell r="B391" t="str">
            <v>Gum rosin Hydrocarbon Blend</v>
          </cell>
          <cell r="C391" t="str">
            <v>R05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</row>
        <row r="392">
          <cell r="A392" t="str">
            <v>162713</v>
          </cell>
          <cell r="B392" t="str">
            <v>Gum Rosin C</v>
          </cell>
          <cell r="C392" t="str">
            <v>R05</v>
          </cell>
          <cell r="D392">
            <v>256</v>
          </cell>
          <cell r="E392">
            <v>256</v>
          </cell>
          <cell r="F392">
            <v>256</v>
          </cell>
          <cell r="G392">
            <v>256</v>
          </cell>
        </row>
        <row r="393">
          <cell r="A393" t="str">
            <v>164125</v>
          </cell>
          <cell r="B393" t="str">
            <v>Polyterpene resin</v>
          </cell>
          <cell r="C393" t="str">
            <v>R05</v>
          </cell>
          <cell r="D393">
            <v>630</v>
          </cell>
          <cell r="E393">
            <v>630</v>
          </cell>
          <cell r="F393">
            <v>630</v>
          </cell>
          <cell r="G393">
            <v>630</v>
          </cell>
        </row>
        <row r="394">
          <cell r="A394" t="str">
            <v>162714</v>
          </cell>
          <cell r="B394" t="str">
            <v>Hydrocarbon Resin Light Aromatic</v>
          </cell>
          <cell r="C394" t="str">
            <v>R05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</row>
        <row r="395">
          <cell r="A395" t="str">
            <v>162716</v>
          </cell>
          <cell r="B395" t="str">
            <v>Homogeniser Resin ( HT 324 )</v>
          </cell>
          <cell r="C395" t="str">
            <v>R05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</row>
        <row r="396">
          <cell r="A396" t="str">
            <v>162716</v>
          </cell>
          <cell r="B396" t="str">
            <v>Homogeniser Resin ( HT 324 )</v>
          </cell>
          <cell r="C396" t="str">
            <v>R05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</row>
        <row r="397">
          <cell r="A397" t="str">
            <v>162729</v>
          </cell>
          <cell r="B397" t="str">
            <v>TBR Plasticizer I</v>
          </cell>
          <cell r="C397" t="str">
            <v>R05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</row>
        <row r="398">
          <cell r="A398" t="str">
            <v>162733</v>
          </cell>
          <cell r="B398" t="str">
            <v>TBR IC Resin 90</v>
          </cell>
          <cell r="C398" t="str">
            <v>R05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</row>
        <row r="399">
          <cell r="A399" t="str">
            <v>162777</v>
          </cell>
          <cell r="B399" t="str">
            <v>TBR Phenolic Resin</v>
          </cell>
          <cell r="C399" t="str">
            <v>R05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</row>
        <row r="400">
          <cell r="A400" t="str">
            <v>162788</v>
          </cell>
          <cell r="B400" t="str">
            <v>Resin Synthetic Koresin</v>
          </cell>
          <cell r="C400" t="str">
            <v>R05</v>
          </cell>
          <cell r="D400">
            <v>340</v>
          </cell>
          <cell r="E400">
            <v>340</v>
          </cell>
          <cell r="F400">
            <v>340</v>
          </cell>
          <cell r="G400">
            <v>340</v>
          </cell>
        </row>
        <row r="401">
          <cell r="A401" t="str">
            <v>162788A</v>
          </cell>
          <cell r="B401" t="str">
            <v>Tackifying Resin - K</v>
          </cell>
          <cell r="C401" t="str">
            <v>R05</v>
          </cell>
          <cell r="D401">
            <v>340</v>
          </cell>
          <cell r="E401">
            <v>340</v>
          </cell>
          <cell r="F401">
            <v>340</v>
          </cell>
          <cell r="G401">
            <v>340</v>
          </cell>
        </row>
        <row r="402">
          <cell r="A402" t="str">
            <v>162931</v>
          </cell>
          <cell r="B402" t="str">
            <v>Treated Cellulose Fibre</v>
          </cell>
          <cell r="C402" t="str">
            <v>R05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</row>
        <row r="403">
          <cell r="A403" t="str">
            <v>162932</v>
          </cell>
          <cell r="B403" t="str">
            <v>Aramid engineered elastomer (NR Matrix)</v>
          </cell>
          <cell r="C403" t="str">
            <v>R05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</row>
        <row r="404">
          <cell r="A404" t="str">
            <v>163008</v>
          </cell>
          <cell r="B404" t="str">
            <v>TBR 40% Activated DBD+ Clay</v>
          </cell>
          <cell r="C404" t="str">
            <v>R05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</row>
        <row r="405">
          <cell r="A405" t="str">
            <v>163032</v>
          </cell>
          <cell r="B405" t="str">
            <v>Poly Ethylene Glycol 1450 / 1500</v>
          </cell>
          <cell r="C405" t="str">
            <v>R05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</row>
        <row r="406">
          <cell r="A406" t="str">
            <v>163032</v>
          </cell>
          <cell r="B406" t="str">
            <v>Poly Ethylene Glycol 1450 / 1500</v>
          </cell>
          <cell r="C406" t="str">
            <v>R05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</row>
        <row r="407">
          <cell r="A407" t="str">
            <v>164111</v>
          </cell>
          <cell r="B407" t="str">
            <v>Soluble Sulphur with 1% Naphthenic Oil</v>
          </cell>
          <cell r="C407" t="str">
            <v>R05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</row>
        <row r="408">
          <cell r="A408" t="str">
            <v>164111</v>
          </cell>
          <cell r="B408" t="str">
            <v>Soluble Sulphur with 1% Naphthenic Oil</v>
          </cell>
          <cell r="C408" t="str">
            <v>R05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</row>
        <row r="409">
          <cell r="A409" t="str">
            <v>164311</v>
          </cell>
          <cell r="B409" t="str">
            <v>ZnO (Zinc Oxide direct)</v>
          </cell>
          <cell r="C409" t="str">
            <v>R05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</row>
        <row r="410">
          <cell r="A410" t="str">
            <v>164312</v>
          </cell>
          <cell r="B410" t="str">
            <v>Zinc Oxide (Indirect)</v>
          </cell>
          <cell r="C410" t="str">
            <v>R05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</row>
        <row r="411">
          <cell r="A411" t="str">
            <v>164711</v>
          </cell>
          <cell r="B411" t="str">
            <v>Anti Ozone wax</v>
          </cell>
          <cell r="C411" t="str">
            <v>R05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</row>
        <row r="412">
          <cell r="A412" t="str">
            <v>165111</v>
          </cell>
          <cell r="B412" t="str">
            <v>p-Octyl Phenol formaldehyde resin</v>
          </cell>
          <cell r="C412" t="str">
            <v>R05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</row>
        <row r="413">
          <cell r="A413" t="str">
            <v>165141</v>
          </cell>
          <cell r="B413" t="str">
            <v>PF resin - cashew oil mod.</v>
          </cell>
          <cell r="C413" t="str">
            <v>R05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</row>
        <row r="414">
          <cell r="A414" t="str">
            <v>165151</v>
          </cell>
          <cell r="B414" t="str">
            <v>Terpene - Phenolic resin</v>
          </cell>
          <cell r="C414" t="str">
            <v>R05</v>
          </cell>
          <cell r="D414">
            <v>425</v>
          </cell>
          <cell r="E414">
            <v>425</v>
          </cell>
          <cell r="F414">
            <v>425</v>
          </cell>
          <cell r="G414">
            <v>425</v>
          </cell>
        </row>
        <row r="415">
          <cell r="A415" t="str">
            <v>165211</v>
          </cell>
          <cell r="B415" t="str">
            <v>Zinc Stearate</v>
          </cell>
          <cell r="C415" t="str">
            <v>R05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</row>
        <row r="416">
          <cell r="A416" t="str">
            <v>165213</v>
          </cell>
          <cell r="B416" t="str">
            <v>Zinc soap - activated</v>
          </cell>
          <cell r="C416" t="str">
            <v>R05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</row>
        <row r="417">
          <cell r="A417" t="str">
            <v>165217</v>
          </cell>
          <cell r="B417" t="str">
            <v>Blend of Fatty Acid Derivates (EF 44 A)</v>
          </cell>
          <cell r="C417" t="str">
            <v>R05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</row>
        <row r="418">
          <cell r="A418" t="str">
            <v>165222</v>
          </cell>
          <cell r="B418" t="str">
            <v>Aflux 37</v>
          </cell>
          <cell r="C418" t="str">
            <v>R05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</row>
        <row r="419">
          <cell r="A419">
            <v>165421</v>
          </cell>
          <cell r="B419" t="str">
            <v>HMMM (Hexa Methoxy methyl melamine) 72%</v>
          </cell>
          <cell r="C419" t="str">
            <v>R05</v>
          </cell>
          <cell r="D419">
            <v>171.25</v>
          </cell>
          <cell r="E419">
            <v>171.25</v>
          </cell>
          <cell r="F419">
            <v>171.25</v>
          </cell>
          <cell r="G419">
            <v>171.25</v>
          </cell>
        </row>
        <row r="420">
          <cell r="A420" t="str">
            <v>197505</v>
          </cell>
          <cell r="B420" t="str">
            <v>Rim Lubricant</v>
          </cell>
          <cell r="C420" t="str">
            <v>R05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</row>
        <row r="421">
          <cell r="A421" t="str">
            <v>860122</v>
          </cell>
          <cell r="B421" t="str">
            <v>Wood Rosin</v>
          </cell>
          <cell r="C421" t="str">
            <v>R05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</row>
        <row r="422">
          <cell r="A422" t="str">
            <v>860907</v>
          </cell>
          <cell r="B422" t="str">
            <v>Perkalink 900</v>
          </cell>
          <cell r="C422" t="str">
            <v>R05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</row>
        <row r="423">
          <cell r="A423" t="str">
            <v>860920</v>
          </cell>
          <cell r="B423" t="str">
            <v>HMT Accelerator</v>
          </cell>
          <cell r="C423" t="str">
            <v>R05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</row>
        <row r="424">
          <cell r="A424" t="str">
            <v>860920</v>
          </cell>
          <cell r="B424" t="str">
            <v>HMT Accelerator</v>
          </cell>
          <cell r="C424" t="str">
            <v>R05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</row>
        <row r="425">
          <cell r="A425" t="str">
            <v>X160016</v>
          </cell>
          <cell r="B425" t="str">
            <v>Complex oleochemical derivative</v>
          </cell>
          <cell r="C425" t="str">
            <v>R05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</row>
        <row r="426">
          <cell r="A426" t="str">
            <v>X160047</v>
          </cell>
          <cell r="B426" t="str">
            <v>Processing Additive</v>
          </cell>
          <cell r="C426" t="str">
            <v>R05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</row>
        <row r="427">
          <cell r="A427" t="str">
            <v>X160090</v>
          </cell>
          <cell r="B427" t="str">
            <v>Tyre Rim Lubricant RM-90</v>
          </cell>
          <cell r="C427" t="str">
            <v>R05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</row>
        <row r="428">
          <cell r="A428" t="str">
            <v>X160090</v>
          </cell>
          <cell r="B428" t="str">
            <v>Tyre Rim Lubricant RM-90</v>
          </cell>
          <cell r="C428" t="str">
            <v>R05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</row>
        <row r="429">
          <cell r="A429" t="str">
            <v>X160209</v>
          </cell>
          <cell r="B429" t="str">
            <v>PHENOLIC CURING RESIN</v>
          </cell>
          <cell r="C429" t="str">
            <v>R05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</row>
        <row r="430">
          <cell r="A430" t="str">
            <v>160927</v>
          </cell>
          <cell r="B430" t="str">
            <v>Highly Dispersible Super High Thermal St</v>
          </cell>
          <cell r="C430" t="str">
            <v>R05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</row>
        <row r="431">
          <cell r="A431" t="str">
            <v>X161080</v>
          </cell>
          <cell r="B431" t="str">
            <v>Blend of Hydrocarbon Waxes</v>
          </cell>
          <cell r="C431" t="str">
            <v>R05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</row>
        <row r="432">
          <cell r="A432" t="str">
            <v>X163062</v>
          </cell>
          <cell r="B432" t="str">
            <v>Gloss Wax 3062</v>
          </cell>
          <cell r="C432" t="str">
            <v>R05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</row>
        <row r="433">
          <cell r="A433" t="str">
            <v>X163063</v>
          </cell>
          <cell r="B433" t="str">
            <v>Gloss Wax 3063</v>
          </cell>
          <cell r="C433" t="str">
            <v>R05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</row>
        <row r="434">
          <cell r="A434" t="str">
            <v>X165222</v>
          </cell>
          <cell r="B434" t="str">
            <v>Processing Promoter</v>
          </cell>
          <cell r="C434" t="str">
            <v>R05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</row>
        <row r="435">
          <cell r="A435" t="str">
            <v>600124</v>
          </cell>
          <cell r="B435" t="str">
            <v>Bead Wire 0.965mm Normal Tensile</v>
          </cell>
          <cell r="C435" t="str">
            <v>R06</v>
          </cell>
          <cell r="D435">
            <v>93.679057017543869</v>
          </cell>
          <cell r="E435">
            <v>93.679057017543869</v>
          </cell>
          <cell r="F435">
            <v>93.679057017543869</v>
          </cell>
          <cell r="G435">
            <v>93.679057017543869</v>
          </cell>
        </row>
        <row r="436">
          <cell r="A436" t="str">
            <v>605512</v>
          </cell>
          <cell r="B436" t="str">
            <v>1.30 mm High Tensile Bead Wire</v>
          </cell>
          <cell r="C436" t="str">
            <v>R06</v>
          </cell>
          <cell r="D436">
            <v>93.679057017543869</v>
          </cell>
          <cell r="E436">
            <v>93.679057017543869</v>
          </cell>
          <cell r="F436">
            <v>93.679057017543869</v>
          </cell>
          <cell r="G436">
            <v>93.679057017543869</v>
          </cell>
        </row>
        <row r="437">
          <cell r="A437" t="str">
            <v>600287</v>
          </cell>
          <cell r="B437" t="str">
            <v>Bead Wire 1.60mm High Tensile</v>
          </cell>
          <cell r="C437" t="str">
            <v>R06</v>
          </cell>
          <cell r="D437">
            <v>93.679057017543869</v>
          </cell>
          <cell r="E437">
            <v>93.679057017543869</v>
          </cell>
          <cell r="F437">
            <v>93.679057017543869</v>
          </cell>
          <cell r="G437">
            <v>93.679057017543869</v>
          </cell>
        </row>
        <row r="438">
          <cell r="A438" t="str">
            <v>605551</v>
          </cell>
          <cell r="B438" t="str">
            <v>0.89 ht Bead Wire</v>
          </cell>
          <cell r="C438" t="str">
            <v>R06</v>
          </cell>
          <cell r="D438">
            <v>96.179057017543869</v>
          </cell>
          <cell r="E438">
            <v>96.179057017543869</v>
          </cell>
          <cell r="F438">
            <v>96.179057017543869</v>
          </cell>
          <cell r="G438">
            <v>96.179057017543869</v>
          </cell>
        </row>
        <row r="439">
          <cell r="A439" t="str">
            <v>600275</v>
          </cell>
          <cell r="B439" t="str">
            <v>3x0.20+6x0.35mm NT Steel Cord</v>
          </cell>
          <cell r="C439" t="str">
            <v>R07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</row>
        <row r="440">
          <cell r="A440" t="str">
            <v>600288</v>
          </cell>
          <cell r="B440" t="str">
            <v>2+2x0.25 mm Steel Cord</v>
          </cell>
          <cell r="C440" t="str">
            <v>R07</v>
          </cell>
          <cell r="D440">
            <v>151.18</v>
          </cell>
          <cell r="E440">
            <v>151.18</v>
          </cell>
          <cell r="F440">
            <v>151.18</v>
          </cell>
          <cell r="G440">
            <v>151.18</v>
          </cell>
        </row>
        <row r="441">
          <cell r="A441" t="str">
            <v>600303</v>
          </cell>
          <cell r="B441" t="str">
            <v>3+9+15x0.22+0.15 mm Steel Cord</v>
          </cell>
          <cell r="C441" t="str">
            <v>R07</v>
          </cell>
          <cell r="D441">
            <v>168.38</v>
          </cell>
          <cell r="E441">
            <v>168.38</v>
          </cell>
          <cell r="F441">
            <v>168.38</v>
          </cell>
          <cell r="G441">
            <v>168.38</v>
          </cell>
        </row>
        <row r="442">
          <cell r="A442" t="str">
            <v>600311</v>
          </cell>
          <cell r="B442" t="str">
            <v>Steel Cord 3x0.2+6x0.35 mm HT</v>
          </cell>
          <cell r="C442" t="str">
            <v>R07</v>
          </cell>
          <cell r="D442">
            <v>147.6</v>
          </cell>
          <cell r="E442">
            <v>147.6</v>
          </cell>
          <cell r="F442">
            <v>147.6</v>
          </cell>
          <cell r="G442">
            <v>147.6</v>
          </cell>
        </row>
        <row r="443">
          <cell r="A443" t="str">
            <v>600319</v>
          </cell>
          <cell r="B443" t="str">
            <v>0.25+6x0.22+12x0.20MM HT Steel Cord</v>
          </cell>
          <cell r="C443" t="str">
            <v>R07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</row>
        <row r="444">
          <cell r="A444" t="str">
            <v>600343</v>
          </cell>
          <cell r="B444" t="str">
            <v>2 X 0.30 mm NT Steel Cord</v>
          </cell>
          <cell r="C444" t="str">
            <v>R07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</row>
        <row r="445">
          <cell r="A445" t="str">
            <v>600805</v>
          </cell>
          <cell r="B445" t="str">
            <v>0.22+18x0.20mm NT Compact Cord</v>
          </cell>
          <cell r="C445" t="str">
            <v>R07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</row>
        <row r="446">
          <cell r="A446" t="str">
            <v>600806</v>
          </cell>
          <cell r="B446" t="str">
            <v>Steel Cord 2 X 0.30 mm HT</v>
          </cell>
          <cell r="C446" t="str">
            <v>R07</v>
          </cell>
          <cell r="D446">
            <v>153.86000000000001</v>
          </cell>
          <cell r="E446">
            <v>153.86000000000001</v>
          </cell>
          <cell r="F446">
            <v>153.86000000000001</v>
          </cell>
          <cell r="G446">
            <v>153.86000000000001</v>
          </cell>
        </row>
        <row r="447">
          <cell r="A447" t="str">
            <v>600815</v>
          </cell>
          <cell r="B447" t="str">
            <v>5 x 0.30 mm Brass Plated HT Steel Cord</v>
          </cell>
          <cell r="C447" t="str">
            <v>R07</v>
          </cell>
          <cell r="D447">
            <v>167.03</v>
          </cell>
          <cell r="E447">
            <v>167.03</v>
          </cell>
          <cell r="F447">
            <v>167.03</v>
          </cell>
          <cell r="G447">
            <v>167.03</v>
          </cell>
        </row>
        <row r="448">
          <cell r="A448" t="str">
            <v>600815</v>
          </cell>
          <cell r="B448" t="str">
            <v>3+9x0.22+0.15mm Brass PlatdNT Steel Cord</v>
          </cell>
          <cell r="C448" t="str">
            <v>R07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</row>
        <row r="449">
          <cell r="A449" t="str">
            <v>600834</v>
          </cell>
          <cell r="B449">
            <v>0</v>
          </cell>
          <cell r="C449" t="str">
            <v>R07</v>
          </cell>
          <cell r="D449">
            <v>168.38</v>
          </cell>
          <cell r="E449">
            <v>168.38</v>
          </cell>
          <cell r="F449">
            <v>168.38</v>
          </cell>
          <cell r="G449">
            <v>168.38</v>
          </cell>
        </row>
        <row r="450">
          <cell r="A450" t="str">
            <v>600392</v>
          </cell>
          <cell r="B450">
            <v>0</v>
          </cell>
          <cell r="C450" t="str">
            <v>R07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</row>
        <row r="451">
          <cell r="A451" t="str">
            <v>600342</v>
          </cell>
          <cell r="B451">
            <v>0</v>
          </cell>
          <cell r="C451" t="str">
            <v>R07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</row>
        <row r="452">
          <cell r="A452" t="str">
            <v>600839</v>
          </cell>
          <cell r="B452" t="str">
            <v>Steel Cord 3+9+15x0.175+0.15 mm NT</v>
          </cell>
          <cell r="C452" t="str">
            <v>R07</v>
          </cell>
          <cell r="D452">
            <v>182.28</v>
          </cell>
          <cell r="E452">
            <v>182.28</v>
          </cell>
          <cell r="F452">
            <v>182.28</v>
          </cell>
          <cell r="G452">
            <v>182.28</v>
          </cell>
        </row>
        <row r="453">
          <cell r="A453" t="str">
            <v>600841</v>
          </cell>
          <cell r="B453" t="str">
            <v>5x0.38 HI Brass plated NT Steel Cord</v>
          </cell>
          <cell r="C453" t="str">
            <v>R07</v>
          </cell>
          <cell r="D453">
            <v>175.95</v>
          </cell>
          <cell r="E453">
            <v>175.95</v>
          </cell>
          <cell r="F453">
            <v>175.95</v>
          </cell>
          <cell r="G453">
            <v>175.95</v>
          </cell>
        </row>
        <row r="454">
          <cell r="A454" t="str">
            <v>600843</v>
          </cell>
          <cell r="B454" t="str">
            <v>3X0.28mm HT Brass Plated Steel Tyre Cord</v>
          </cell>
          <cell r="C454" t="str">
            <v>R07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</row>
        <row r="455">
          <cell r="A455" t="str">
            <v>600844</v>
          </cell>
          <cell r="B455" t="str">
            <v>0.2+18X0.175mm Brass Platd HT Steel Cord</v>
          </cell>
          <cell r="C455" t="str">
            <v>R07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</row>
        <row r="456">
          <cell r="A456" t="str">
            <v>600847</v>
          </cell>
          <cell r="B456" t="str">
            <v>3+9x0.22+0.15mm BrassPlated HT SteelCord</v>
          </cell>
          <cell r="C456" t="str">
            <v>R07</v>
          </cell>
          <cell r="D456">
            <v>178.08</v>
          </cell>
          <cell r="E456">
            <v>178.08</v>
          </cell>
          <cell r="F456">
            <v>178.08</v>
          </cell>
          <cell r="G456">
            <v>178.08</v>
          </cell>
        </row>
        <row r="457">
          <cell r="A457" t="str">
            <v>600XX1</v>
          </cell>
          <cell r="B457" t="str">
            <v>Steel wire round cable bead</v>
          </cell>
          <cell r="C457" t="str">
            <v>R07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</row>
        <row r="458">
          <cell r="A458" t="str">
            <v>X600105</v>
          </cell>
          <cell r="B458" t="str">
            <v>5x0.22 mm Brass Plated ST Steel Cord</v>
          </cell>
          <cell r="C458" t="str">
            <v>R07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</row>
        <row r="459">
          <cell r="A459" t="str">
            <v>X601215</v>
          </cell>
          <cell r="B459" t="str">
            <v>Kevlar + 15x0.105 HT hybrid steel cord</v>
          </cell>
          <cell r="C459" t="str">
            <v>R07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</row>
        <row r="460">
          <cell r="A460" t="str">
            <v>140201</v>
          </cell>
          <cell r="B460" t="str">
            <v>MES Process Oil</v>
          </cell>
          <cell r="C460" t="str">
            <v>R09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</row>
        <row r="461">
          <cell r="A461" t="str">
            <v>140202</v>
          </cell>
          <cell r="B461" t="str">
            <v>TDAE Oil</v>
          </cell>
          <cell r="C461" t="str">
            <v>R09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</row>
        <row r="462">
          <cell r="A462" t="str">
            <v>140203</v>
          </cell>
          <cell r="B462" t="str">
            <v>RAE Process oil, Free of labeling</v>
          </cell>
          <cell r="C462" t="str">
            <v>R09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</row>
        <row r="463">
          <cell r="A463" t="str">
            <v>140204</v>
          </cell>
          <cell r="B463" t="str">
            <v>Low PCA Paraffinic Mineral Oil Blend</v>
          </cell>
          <cell r="C463" t="str">
            <v>R09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</row>
        <row r="464">
          <cell r="A464" t="str">
            <v>140205</v>
          </cell>
          <cell r="B464" t="str">
            <v>S-RAE Process oil, Free of labeling</v>
          </cell>
          <cell r="C464" t="str">
            <v>R09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</row>
        <row r="465">
          <cell r="A465" t="str">
            <v>140206</v>
          </cell>
          <cell r="B465" t="str">
            <v>Low PAH Rubber Process oil</v>
          </cell>
          <cell r="C465" t="str">
            <v>R09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</row>
        <row r="466">
          <cell r="A466" t="str">
            <v>140388D</v>
          </cell>
          <cell r="B466" t="str">
            <v>Naphthenic Oil (ASTM type 103)</v>
          </cell>
          <cell r="C466" t="str">
            <v>R09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</row>
        <row r="467">
          <cell r="A467" t="str">
            <v>140388E</v>
          </cell>
          <cell r="B467" t="str">
            <v>Naphthenic Oil (ASTM type 103)</v>
          </cell>
          <cell r="C467" t="str">
            <v>R09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</row>
        <row r="468">
          <cell r="A468" t="str">
            <v>140388F</v>
          </cell>
          <cell r="B468" t="str">
            <v>ASTM Oil Type 103 HV</v>
          </cell>
          <cell r="C468" t="str">
            <v>R09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</row>
        <row r="469">
          <cell r="A469" t="str">
            <v>140455H</v>
          </cell>
          <cell r="B469" t="str">
            <v>Paraffinic Oil</v>
          </cell>
          <cell r="C469" t="str">
            <v>R09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</row>
        <row r="470">
          <cell r="A470" t="str">
            <v>140547</v>
          </cell>
          <cell r="B470" t="str">
            <v>Aromatic Oil</v>
          </cell>
          <cell r="C470" t="str">
            <v>R09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</row>
        <row r="471">
          <cell r="A471" t="str">
            <v>142207</v>
          </cell>
          <cell r="B471" t="str">
            <v>TBR Aromatic Oil</v>
          </cell>
          <cell r="C471" t="str">
            <v>R09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</row>
        <row r="472">
          <cell r="A472" t="str">
            <v>0597008007</v>
          </cell>
          <cell r="B472" t="str">
            <v>Masking self adhesive PVC tape, 47 mm</v>
          </cell>
          <cell r="C472" t="str">
            <v>R10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</row>
        <row r="473">
          <cell r="A473" t="str">
            <v>1310010020I</v>
          </cell>
          <cell r="B473" t="str">
            <v>Barcode labels Tyre Identification - PCR</v>
          </cell>
          <cell r="C473" t="str">
            <v>R10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</row>
        <row r="474">
          <cell r="A474" t="str">
            <v>1310010021I</v>
          </cell>
          <cell r="B474" t="str">
            <v>Barcode labels Tyre Identification - TBR</v>
          </cell>
          <cell r="C474" t="str">
            <v>R10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</row>
        <row r="475">
          <cell r="A475" t="str">
            <v>160114</v>
          </cell>
          <cell r="B475" t="str">
            <v>Ultramarine Blue Colour Pigment</v>
          </cell>
          <cell r="C475" t="str">
            <v>R10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</row>
        <row r="476">
          <cell r="A476" t="str">
            <v>160114</v>
          </cell>
          <cell r="B476" t="str">
            <v>Ultramarine Blue Colour Pigment</v>
          </cell>
          <cell r="C476" t="str">
            <v>R10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</row>
        <row r="477">
          <cell r="A477" t="str">
            <v>160118</v>
          </cell>
          <cell r="B477" t="str">
            <v>Ultramarine Violet Colour Pigment</v>
          </cell>
          <cell r="C477" t="str">
            <v>R10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</row>
        <row r="478">
          <cell r="A478" t="str">
            <v>160136</v>
          </cell>
          <cell r="B478" t="str">
            <v>Mica Powder</v>
          </cell>
          <cell r="C478" t="str">
            <v>R10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</row>
        <row r="479">
          <cell r="A479" t="str">
            <v>160163</v>
          </cell>
          <cell r="B479" t="str">
            <v>Zinc Sterate Precipitated</v>
          </cell>
          <cell r="C479" t="str">
            <v>R10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</row>
        <row r="480">
          <cell r="A480" t="str">
            <v>160163</v>
          </cell>
          <cell r="B480" t="str">
            <v>Zinc Sterate Precipitated</v>
          </cell>
          <cell r="C480" t="str">
            <v>R10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</row>
        <row r="481">
          <cell r="A481" t="str">
            <v>160183</v>
          </cell>
          <cell r="B481" t="str">
            <v>Oleic Acid</v>
          </cell>
          <cell r="C481" t="str">
            <v>R10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</row>
        <row r="482">
          <cell r="A482" t="str">
            <v>160183</v>
          </cell>
          <cell r="B482" t="str">
            <v>Oleic Acid</v>
          </cell>
          <cell r="C482" t="str">
            <v>R10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</row>
        <row r="483">
          <cell r="A483" t="str">
            <v>160228</v>
          </cell>
          <cell r="B483" t="str">
            <v>Titanium Dioxide Anatase</v>
          </cell>
          <cell r="C483" t="str">
            <v>R10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</row>
        <row r="484">
          <cell r="A484" t="str">
            <v>160228</v>
          </cell>
          <cell r="B484" t="str">
            <v>Titanium Dioxide Anatase</v>
          </cell>
          <cell r="C484" t="str">
            <v>R10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</row>
        <row r="485">
          <cell r="A485" t="str">
            <v>160690</v>
          </cell>
          <cell r="B485" t="str">
            <v>Bentone-38</v>
          </cell>
          <cell r="C485" t="str">
            <v>R10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</row>
        <row r="486">
          <cell r="A486" t="str">
            <v>160690</v>
          </cell>
          <cell r="B486" t="str">
            <v>Bentone-38</v>
          </cell>
          <cell r="C486" t="str">
            <v>R10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</row>
        <row r="487">
          <cell r="A487" t="str">
            <v>160752</v>
          </cell>
          <cell r="B487" t="str">
            <v>Silicone Oil High Viscosity</v>
          </cell>
          <cell r="C487" t="str">
            <v>R10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</row>
        <row r="488">
          <cell r="A488" t="str">
            <v>160752A</v>
          </cell>
          <cell r="B488" t="str">
            <v>Silicone Oil High Viscosity (Low flash p</v>
          </cell>
          <cell r="C488" t="str">
            <v>R10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</row>
        <row r="489">
          <cell r="A489" t="str">
            <v>160753</v>
          </cell>
          <cell r="B489" t="str">
            <v>Silicone Emulsion 35%</v>
          </cell>
          <cell r="C489" t="str">
            <v>R10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</row>
        <row r="490">
          <cell r="A490" t="str">
            <v>161848</v>
          </cell>
          <cell r="B490" t="str">
            <v>Zinc Dibenzyl Carbamate Acceler</v>
          </cell>
          <cell r="C490" t="str">
            <v>R10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</row>
        <row r="491">
          <cell r="A491" t="str">
            <v>161865</v>
          </cell>
          <cell r="B491" t="str">
            <v>Zinc ethylphenyl dithiocarbamate Acceler</v>
          </cell>
          <cell r="C491" t="str">
            <v>R10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</row>
        <row r="492">
          <cell r="A492" t="str">
            <v>161865</v>
          </cell>
          <cell r="B492" t="str">
            <v>Zinc ethylphenyl dithiocarbamate Acceler</v>
          </cell>
          <cell r="C492" t="str">
            <v>R10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</row>
        <row r="493">
          <cell r="A493" t="str">
            <v>161866</v>
          </cell>
          <cell r="B493" t="str">
            <v>Cyclohexyl ethylamine Accelerator</v>
          </cell>
          <cell r="C493" t="str">
            <v>R10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</row>
        <row r="494">
          <cell r="A494" t="str">
            <v>161866</v>
          </cell>
          <cell r="B494" t="str">
            <v>Cyclohexyl ethylamine Accelerator</v>
          </cell>
          <cell r="C494" t="str">
            <v>R10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</row>
        <row r="495">
          <cell r="A495" t="str">
            <v>161939A</v>
          </cell>
          <cell r="B495" t="str">
            <v>Dispersing Aid</v>
          </cell>
          <cell r="C495" t="str">
            <v>R10</v>
          </cell>
          <cell r="D495">
            <v>200</v>
          </cell>
          <cell r="E495">
            <v>200</v>
          </cell>
          <cell r="F495">
            <v>200</v>
          </cell>
          <cell r="G495">
            <v>200</v>
          </cell>
        </row>
        <row r="496">
          <cell r="A496" t="str">
            <v>162901</v>
          </cell>
          <cell r="B496" t="str">
            <v>Mica, Wet ground, Paint grade</v>
          </cell>
          <cell r="C496" t="str">
            <v>R10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</row>
        <row r="497">
          <cell r="A497" t="str">
            <v>163305</v>
          </cell>
          <cell r="B497" t="str">
            <v>Anti-tack Agent OG-471 H</v>
          </cell>
          <cell r="C497" t="str">
            <v>R10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</row>
        <row r="498">
          <cell r="A498" t="str">
            <v>163332</v>
          </cell>
          <cell r="B498" t="str">
            <v>Anti-tack agent, Promol TC-32</v>
          </cell>
          <cell r="C498" t="str">
            <v>R10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</row>
        <row r="499">
          <cell r="A499" t="str">
            <v>163501</v>
          </cell>
          <cell r="B499" t="str">
            <v>Anti-tack agent, S 501-2</v>
          </cell>
          <cell r="C499" t="str">
            <v>R10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</row>
        <row r="500">
          <cell r="A500" t="str">
            <v>163505</v>
          </cell>
          <cell r="B500" t="str">
            <v>Anti-tack agent, S 505-2</v>
          </cell>
          <cell r="C500" t="str">
            <v>R10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</row>
        <row r="501">
          <cell r="A501" t="str">
            <v>165215</v>
          </cell>
          <cell r="B501" t="str">
            <v>Zinc salt of Fatty Acids</v>
          </cell>
          <cell r="C501" t="str">
            <v>R10</v>
          </cell>
          <cell r="D501">
            <v>180</v>
          </cell>
          <cell r="E501">
            <v>180</v>
          </cell>
          <cell r="F501">
            <v>180</v>
          </cell>
          <cell r="G501">
            <v>180</v>
          </cell>
        </row>
        <row r="502">
          <cell r="A502" t="str">
            <v>190046</v>
          </cell>
          <cell r="B502" t="str">
            <v>Antisticking Suspension</v>
          </cell>
          <cell r="C502" t="str">
            <v>R10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</row>
        <row r="503">
          <cell r="A503" t="str">
            <v>190046</v>
          </cell>
          <cell r="B503" t="str">
            <v>Antisticking Suspension</v>
          </cell>
          <cell r="C503" t="str">
            <v>R10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</row>
        <row r="504">
          <cell r="A504" t="str">
            <v>190067B</v>
          </cell>
          <cell r="B504" t="str">
            <v>Tread Marking Paint Blue</v>
          </cell>
          <cell r="C504" t="str">
            <v>R10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</row>
        <row r="505">
          <cell r="A505" t="str">
            <v>190067B</v>
          </cell>
          <cell r="B505" t="str">
            <v>Tread Marking Paint Blue</v>
          </cell>
          <cell r="C505" t="str">
            <v>R10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</row>
        <row r="506">
          <cell r="A506" t="str">
            <v>190067G</v>
          </cell>
          <cell r="B506" t="str">
            <v xml:space="preserve"> Tread Marking Paint Green</v>
          </cell>
          <cell r="C506" t="str">
            <v>R10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</row>
        <row r="507">
          <cell r="A507" t="str">
            <v>190067G</v>
          </cell>
          <cell r="B507" t="str">
            <v xml:space="preserve"> Tread Marking Paint Green</v>
          </cell>
          <cell r="C507" t="str">
            <v>R10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</row>
        <row r="508">
          <cell r="A508" t="str">
            <v>190067P</v>
          </cell>
          <cell r="B508" t="str">
            <v>Tread Marking Paint Pink</v>
          </cell>
          <cell r="C508" t="str">
            <v>R10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</row>
        <row r="509">
          <cell r="A509" t="str">
            <v>190067P</v>
          </cell>
          <cell r="B509" t="str">
            <v>Tread Marking Paint Pink</v>
          </cell>
          <cell r="C509" t="str">
            <v>R10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</row>
        <row r="510">
          <cell r="A510" t="str">
            <v>190067W</v>
          </cell>
          <cell r="B510" t="str">
            <v>Tread Marking Paint White</v>
          </cell>
          <cell r="C510" t="str">
            <v>R10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</row>
        <row r="511">
          <cell r="A511" t="str">
            <v>190067W</v>
          </cell>
          <cell r="B511" t="str">
            <v>Tread Marking Paint White</v>
          </cell>
          <cell r="C511" t="str">
            <v>R10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</row>
        <row r="512">
          <cell r="A512" t="str">
            <v>190067Y</v>
          </cell>
          <cell r="B512" t="str">
            <v>Tread Marking Paint - Yellow</v>
          </cell>
          <cell r="C512" t="str">
            <v>R10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</row>
        <row r="513">
          <cell r="A513" t="str">
            <v>190067Y</v>
          </cell>
          <cell r="B513" t="str">
            <v>Tread Marking Paint - Yellow</v>
          </cell>
          <cell r="C513" t="str">
            <v>R10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</row>
        <row r="514">
          <cell r="A514" t="str">
            <v>190068B</v>
          </cell>
          <cell r="B514" t="str">
            <v>Tread Marking Paint, Blue Colour</v>
          </cell>
          <cell r="C514" t="str">
            <v>R10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</row>
        <row r="515">
          <cell r="A515" t="str">
            <v>190068E</v>
          </cell>
          <cell r="B515" t="str">
            <v>Tread Marking Paint, Orange Colour</v>
          </cell>
          <cell r="C515" t="str">
            <v>R10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</row>
        <row r="516">
          <cell r="A516" t="str">
            <v>190068G</v>
          </cell>
          <cell r="B516" t="str">
            <v>Tread Marking Paint, Green Colour</v>
          </cell>
          <cell r="C516" t="str">
            <v>R10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</row>
        <row r="517">
          <cell r="A517" t="str">
            <v>190068R</v>
          </cell>
          <cell r="B517" t="str">
            <v>Tread Marking Paint, Red Colour</v>
          </cell>
          <cell r="C517" t="str">
            <v>R10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</row>
        <row r="518">
          <cell r="A518" t="str">
            <v>190068V</v>
          </cell>
          <cell r="B518" t="str">
            <v>Tread Marking Paint, Violet Colour</v>
          </cell>
          <cell r="C518" t="str">
            <v>R10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</row>
        <row r="519">
          <cell r="A519" t="str">
            <v>190068W</v>
          </cell>
          <cell r="B519" t="str">
            <v>Tread Marking Paint, White Colour</v>
          </cell>
          <cell r="C519" t="str">
            <v>R10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</row>
        <row r="520">
          <cell r="A520" t="str">
            <v>190068Y</v>
          </cell>
          <cell r="B520" t="str">
            <v>Tread Marking Paint, Yellow Colour</v>
          </cell>
          <cell r="C520" t="str">
            <v>R10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</row>
        <row r="521">
          <cell r="A521" t="str">
            <v>190131</v>
          </cell>
          <cell r="B521" t="str">
            <v>Water based outside paint OP20PF</v>
          </cell>
          <cell r="C521" t="str">
            <v>R10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</row>
        <row r="522">
          <cell r="A522" t="str">
            <v>190888</v>
          </cell>
          <cell r="B522" t="str">
            <v>Drum Stick</v>
          </cell>
          <cell r="C522" t="str">
            <v>R10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</row>
        <row r="523">
          <cell r="A523" t="str">
            <v>190888RE</v>
          </cell>
          <cell r="B523" t="str">
            <v>Drum Stick Red</v>
          </cell>
          <cell r="C523" t="str">
            <v>R10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</row>
        <row r="524">
          <cell r="A524" t="str">
            <v>190973</v>
          </cell>
          <cell r="B524" t="str">
            <v>Mould release agent, semi-permt MAC 973</v>
          </cell>
          <cell r="C524" t="str">
            <v>R10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</row>
        <row r="525">
          <cell r="A525" t="str">
            <v>191100</v>
          </cell>
          <cell r="B525" t="str">
            <v>Bladder coat semi-permanent, ML1100</v>
          </cell>
          <cell r="C525" t="str">
            <v>R10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</row>
        <row r="526">
          <cell r="A526" t="str">
            <v>191211</v>
          </cell>
          <cell r="B526" t="str">
            <v>Water Based Inside Tyre Lubricant</v>
          </cell>
          <cell r="C526" t="str">
            <v>R10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</row>
        <row r="527">
          <cell r="A527" t="str">
            <v>191228</v>
          </cell>
          <cell r="B527" t="str">
            <v>Anti-tack Agent HL</v>
          </cell>
          <cell r="C527" t="str">
            <v>R10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</row>
        <row r="528">
          <cell r="A528" t="str">
            <v>191228</v>
          </cell>
          <cell r="B528" t="str">
            <v>Anti-tack Agent HL</v>
          </cell>
          <cell r="C528" t="str">
            <v>R10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</row>
        <row r="529">
          <cell r="A529" t="str">
            <v>191228A</v>
          </cell>
          <cell r="B529" t="str">
            <v>Anti-tack agent ML</v>
          </cell>
          <cell r="C529" t="str">
            <v>R10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</row>
        <row r="530">
          <cell r="A530" t="str">
            <v>191228A</v>
          </cell>
          <cell r="B530" t="str">
            <v>Anti-tack agent ML</v>
          </cell>
          <cell r="C530" t="str">
            <v>R10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</row>
        <row r="531">
          <cell r="A531" t="str">
            <v>191228B</v>
          </cell>
          <cell r="B531" t="str">
            <v>Anti-tack Agent AOSL-46</v>
          </cell>
          <cell r="C531" t="str">
            <v>R10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</row>
        <row r="532">
          <cell r="A532" t="str">
            <v>191228B</v>
          </cell>
          <cell r="B532" t="str">
            <v>Anti-tack Agent AOSL-46</v>
          </cell>
          <cell r="C532" t="str">
            <v>R10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</row>
        <row r="533">
          <cell r="A533" t="str">
            <v>193001</v>
          </cell>
          <cell r="B533" t="str">
            <v>Inside Tyre Lube ML-3001</v>
          </cell>
          <cell r="C533" t="str">
            <v>R10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</row>
        <row r="534">
          <cell r="A534" t="str">
            <v>193410</v>
          </cell>
          <cell r="B534" t="str">
            <v>"Inside Tyre Lube (powder), RA-201 P"</v>
          </cell>
          <cell r="C534" t="str">
            <v>R10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</row>
        <row r="535">
          <cell r="A535" t="str">
            <v>1934159</v>
          </cell>
          <cell r="B535" t="str">
            <v>Water based identification paint,Pink</v>
          </cell>
          <cell r="C535" t="str">
            <v>R10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</row>
        <row r="536">
          <cell r="A536" t="str">
            <v>193415B</v>
          </cell>
          <cell r="B536" t="str">
            <v>"Water based identification paint,Blue"</v>
          </cell>
          <cell r="C536" t="str">
            <v>R10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</row>
        <row r="537">
          <cell r="A537" t="str">
            <v>193415B</v>
          </cell>
          <cell r="B537" t="str">
            <v>"Water based identification paint,Blue"</v>
          </cell>
          <cell r="C537" t="str">
            <v>R10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</row>
        <row r="538">
          <cell r="A538" t="str">
            <v>193415G</v>
          </cell>
          <cell r="B538" t="str">
            <v>"Water based identification paint,Green"</v>
          </cell>
          <cell r="C538" t="str">
            <v>R10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</row>
        <row r="539">
          <cell r="A539" t="str">
            <v>193415G</v>
          </cell>
          <cell r="B539" t="str">
            <v>"Water based identification paint,Green"</v>
          </cell>
          <cell r="C539" t="str">
            <v>R10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</row>
        <row r="540">
          <cell r="A540" t="str">
            <v>193415P</v>
          </cell>
          <cell r="B540" t="str">
            <v>"Water based identification paint,Pink"</v>
          </cell>
          <cell r="C540" t="str">
            <v>R10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</row>
        <row r="541">
          <cell r="A541" t="str">
            <v>193415P</v>
          </cell>
          <cell r="B541" t="str">
            <v>"Water based identification paint,Pink"</v>
          </cell>
          <cell r="C541" t="str">
            <v>R10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</row>
        <row r="542">
          <cell r="A542" t="str">
            <v>193415V</v>
          </cell>
          <cell r="B542" t="str">
            <v>"Water based identification paint,Violet</v>
          </cell>
          <cell r="C542" t="str">
            <v>R10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</row>
        <row r="543">
          <cell r="A543" t="str">
            <v>193415V</v>
          </cell>
          <cell r="B543" t="str">
            <v>"Water based identification paint,Violet</v>
          </cell>
          <cell r="C543" t="str">
            <v>R10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</row>
        <row r="544">
          <cell r="A544" t="str">
            <v>193415W</v>
          </cell>
          <cell r="B544" t="str">
            <v>"Water based identification paint,White"</v>
          </cell>
          <cell r="C544" t="str">
            <v>R10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</row>
        <row r="545">
          <cell r="A545" t="str">
            <v>193415W</v>
          </cell>
          <cell r="B545" t="str">
            <v>"Water based identification paint,White"</v>
          </cell>
          <cell r="C545" t="str">
            <v>R10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</row>
        <row r="546">
          <cell r="A546" t="str">
            <v>193415Y</v>
          </cell>
          <cell r="B546" t="str">
            <v>"Water based identification paint,Yellow</v>
          </cell>
          <cell r="C546" t="str">
            <v>R10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</row>
        <row r="547">
          <cell r="A547" t="str">
            <v>193415Y</v>
          </cell>
          <cell r="B547" t="str">
            <v>"Water based identification paint,Yellow</v>
          </cell>
          <cell r="C547" t="str">
            <v>R10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</row>
        <row r="548">
          <cell r="A548" t="str">
            <v>193420</v>
          </cell>
          <cell r="B548" t="str">
            <v>Water Based Inner Lube BPR-70</v>
          </cell>
          <cell r="C548" t="str">
            <v>R10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</row>
        <row r="549">
          <cell r="A549" t="str">
            <v>194103</v>
          </cell>
          <cell r="B549" t="str">
            <v>Water Based Bladder treat monolube 1103</v>
          </cell>
          <cell r="C549" t="str">
            <v>R10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</row>
        <row r="550">
          <cell r="A550" t="str">
            <v>195005</v>
          </cell>
          <cell r="B550" t="str">
            <v>Water Based Outer Lube ABD-40</v>
          </cell>
          <cell r="C550" t="str">
            <v>R10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</row>
        <row r="551">
          <cell r="A551" t="str">
            <v>195006</v>
          </cell>
          <cell r="B551" t="str">
            <v>PVC White Sq. Valve Patch 0.10x114mm</v>
          </cell>
          <cell r="C551" t="str">
            <v>R10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</row>
        <row r="552">
          <cell r="A552" t="str">
            <v>195006</v>
          </cell>
          <cell r="B552" t="str">
            <v>PVC White Sq. Valve Patch 0.10x114mm</v>
          </cell>
          <cell r="C552" t="str">
            <v>R10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</row>
        <row r="553">
          <cell r="A553" t="str">
            <v>195006A</v>
          </cell>
          <cell r="B553" t="str">
            <v>PVC White Sq. Valve Patch 0.10x80mm</v>
          </cell>
          <cell r="C553" t="str">
            <v>R10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</row>
        <row r="554">
          <cell r="A554" t="str">
            <v>195006A</v>
          </cell>
          <cell r="B554" t="str">
            <v>PVC White Sq. Valve Patch 0.10x80mm</v>
          </cell>
          <cell r="C554" t="str">
            <v>R10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</row>
        <row r="555">
          <cell r="A555" t="str">
            <v>195007</v>
          </cell>
          <cell r="B555" t="str">
            <v>Water Based Inner Lube Unicol WBLT</v>
          </cell>
          <cell r="C555" t="str">
            <v>R10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</row>
        <row r="556">
          <cell r="A556" t="str">
            <v>195009</v>
          </cell>
          <cell r="B556" t="str">
            <v>Water Based Inner Lube BP-405N</v>
          </cell>
          <cell r="C556" t="str">
            <v>R10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</row>
        <row r="557">
          <cell r="A557" t="str">
            <v>195010B</v>
          </cell>
          <cell r="B557" t="str">
            <v>Rubber Mark Crayon BT 12.5mm sq. Blue</v>
          </cell>
          <cell r="C557" t="str">
            <v>R10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</row>
        <row r="558">
          <cell r="A558" t="str">
            <v>195010B</v>
          </cell>
          <cell r="B558" t="str">
            <v>Rubber Mark Crayon BT 12.5mm sq. Blue</v>
          </cell>
          <cell r="C558" t="str">
            <v>R10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</row>
        <row r="559">
          <cell r="A559" t="str">
            <v>195010G</v>
          </cell>
          <cell r="B559" t="str">
            <v>Rubber Mark Crayon BT 12.5mm sq. Green</v>
          </cell>
          <cell r="C559" t="str">
            <v>R10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</row>
        <row r="560">
          <cell r="A560" t="str">
            <v>195010G</v>
          </cell>
          <cell r="B560" t="str">
            <v>Rubber Mark Crayon BT 12.5mm sq. Green</v>
          </cell>
          <cell r="C560" t="str">
            <v>R10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</row>
        <row r="561">
          <cell r="A561" t="str">
            <v>195010O</v>
          </cell>
          <cell r="B561" t="str">
            <v>Rubber Mark Crayon BT 12.5mm sq. Orange</v>
          </cell>
          <cell r="C561" t="str">
            <v>R10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</row>
        <row r="562">
          <cell r="A562" t="str">
            <v>195010O</v>
          </cell>
          <cell r="B562" t="str">
            <v>Rubber Mark Crayon BT 12.5mm sq. Orange</v>
          </cell>
          <cell r="C562" t="str">
            <v>R10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</row>
        <row r="563">
          <cell r="A563" t="str">
            <v>195010R</v>
          </cell>
          <cell r="B563" t="str">
            <v>Rubber Mark Crayon BT 12.5mm sq. Red</v>
          </cell>
          <cell r="C563" t="str">
            <v>R10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</row>
        <row r="564">
          <cell r="A564" t="str">
            <v>195010R</v>
          </cell>
          <cell r="B564" t="str">
            <v>Rubber Mark Crayon BT 12.5mm sq. Red</v>
          </cell>
          <cell r="C564" t="str">
            <v>R10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</row>
        <row r="565">
          <cell r="A565" t="str">
            <v>195010V</v>
          </cell>
          <cell r="B565" t="str">
            <v>Rubber Mark Crayon BT 12.5mm sq. Violet</v>
          </cell>
          <cell r="C565" t="str">
            <v>R10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</row>
        <row r="566">
          <cell r="A566" t="str">
            <v>195010V</v>
          </cell>
          <cell r="B566" t="str">
            <v>Rubber Mark Crayon BT 12.5mm sq. Violet</v>
          </cell>
          <cell r="C566" t="str">
            <v>R10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</row>
        <row r="567">
          <cell r="A567" t="str">
            <v>195010W</v>
          </cell>
          <cell r="B567" t="str">
            <v>Rubber Mark Crayon BT 12.5mm sq. White</v>
          </cell>
          <cell r="C567" t="str">
            <v>R10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</row>
        <row r="568">
          <cell r="A568" t="str">
            <v>195010W</v>
          </cell>
          <cell r="B568" t="str">
            <v>Rubber Mark Crayon BT 12.5mm sq. White</v>
          </cell>
          <cell r="C568" t="str">
            <v>R10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</row>
        <row r="569">
          <cell r="A569" t="str">
            <v>195010Y</v>
          </cell>
          <cell r="B569" t="str">
            <v>Rubber Mark Crayon BT 12.5mm sq. Yellow</v>
          </cell>
          <cell r="C569" t="str">
            <v>R10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</row>
        <row r="570">
          <cell r="A570" t="str">
            <v>195010Y</v>
          </cell>
          <cell r="B570" t="str">
            <v>Rubber Mark Crayon BT 12.5mm sq. Yellow</v>
          </cell>
          <cell r="C570" t="str">
            <v>R10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</row>
        <row r="571">
          <cell r="A571" t="str">
            <v>195011</v>
          </cell>
          <cell r="B571" t="str">
            <v>Drum stick Winter Grade Limda</v>
          </cell>
          <cell r="C571" t="str">
            <v>R10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</row>
        <row r="572">
          <cell r="A572" t="str">
            <v>195012</v>
          </cell>
          <cell r="B572" t="str">
            <v>Drum stick Summer Grade Limda</v>
          </cell>
          <cell r="C572" t="str">
            <v>R10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</row>
        <row r="573">
          <cell r="A573" t="str">
            <v>195013</v>
          </cell>
          <cell r="B573" t="str">
            <v>Water Based Inner Lube Metroark SLM339</v>
          </cell>
          <cell r="C573" t="str">
            <v>R10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</row>
        <row r="574">
          <cell r="A574" t="str">
            <v>195016</v>
          </cell>
          <cell r="B574" t="str">
            <v>Drum Stick High Tackiness Perambra</v>
          </cell>
          <cell r="C574" t="str">
            <v>R10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</row>
        <row r="575">
          <cell r="A575" t="str">
            <v>195017</v>
          </cell>
          <cell r="B575" t="str">
            <v>Drum Stick Low Tackiness Perambra</v>
          </cell>
          <cell r="C575" t="str">
            <v>R10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</row>
        <row r="576">
          <cell r="A576" t="str">
            <v>195018</v>
          </cell>
          <cell r="B576" t="str">
            <v>Water Based Inner Lube DIP 5/N</v>
          </cell>
          <cell r="C576" t="str">
            <v>R10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</row>
        <row r="577">
          <cell r="A577" t="str">
            <v>195019</v>
          </cell>
          <cell r="B577" t="str">
            <v>Water Based Outer Lube DIP 420T</v>
          </cell>
          <cell r="C577" t="str">
            <v>R10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</row>
        <row r="578">
          <cell r="A578" t="str">
            <v>195020</v>
          </cell>
          <cell r="B578" t="str">
            <v>Water Based Outer Lube Monolube OL 6058</v>
          </cell>
          <cell r="C578" t="str">
            <v>R10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</row>
        <row r="579">
          <cell r="A579" t="str">
            <v>195020</v>
          </cell>
          <cell r="B579" t="str">
            <v>Water Based Outer Lube Monolube OL 6058</v>
          </cell>
          <cell r="C579" t="str">
            <v>R10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</row>
        <row r="580">
          <cell r="A580" t="str">
            <v>195021</v>
          </cell>
          <cell r="B580" t="str">
            <v>Drum Stick 240 x 45 x 30 mm Kalamassery</v>
          </cell>
          <cell r="C580" t="str">
            <v>R10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</row>
        <row r="581">
          <cell r="A581" t="str">
            <v>195022</v>
          </cell>
          <cell r="B581" t="str">
            <v>Water Based Outer Lube, OP 787</v>
          </cell>
          <cell r="C581" t="str">
            <v>R10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</row>
        <row r="582">
          <cell r="A582" t="str">
            <v>195024</v>
          </cell>
          <cell r="B582" t="str">
            <v>Water based inside tyre Lube 640-semi pe</v>
          </cell>
          <cell r="C582" t="str">
            <v>R10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</row>
        <row r="583">
          <cell r="A583" t="str">
            <v>195025</v>
          </cell>
          <cell r="B583" t="str">
            <v>Water Based Inside tyre lube ML8186</v>
          </cell>
          <cell r="C583" t="str">
            <v>R10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</row>
        <row r="584">
          <cell r="A584" t="str">
            <v>195030</v>
          </cell>
          <cell r="B584" t="str">
            <v>Water based Inside tyre lube, ML 8223</v>
          </cell>
          <cell r="C584" t="str">
            <v>R10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</row>
        <row r="585">
          <cell r="A585" t="str">
            <v>195030</v>
          </cell>
          <cell r="B585" t="str">
            <v>Water based Inside tyre lube, ML 8223</v>
          </cell>
          <cell r="C585" t="str">
            <v>R10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</row>
        <row r="586">
          <cell r="A586" t="str">
            <v>197031</v>
          </cell>
          <cell r="B586" t="str">
            <v>Tyre inside lube, unfilled ML7031</v>
          </cell>
          <cell r="C586" t="str">
            <v>R10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</row>
        <row r="587">
          <cell r="A587" t="str">
            <v>197428</v>
          </cell>
          <cell r="B587" t="str">
            <v>Mould rel agent,semi-permanent TraSys428</v>
          </cell>
          <cell r="C587" t="str">
            <v>R10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</row>
        <row r="588">
          <cell r="A588" t="str">
            <v>197428</v>
          </cell>
          <cell r="B588" t="str">
            <v>Mould rel agent,semi-permanent TraSys428</v>
          </cell>
          <cell r="C588" t="str">
            <v>R10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</row>
        <row r="589">
          <cell r="A589" t="str">
            <v>197501</v>
          </cell>
          <cell r="B589" t="str">
            <v>Anti-tack Agent Dipsel 50</v>
          </cell>
          <cell r="C589" t="str">
            <v>R10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</row>
        <row r="590">
          <cell r="A590" t="str">
            <v>197501</v>
          </cell>
          <cell r="B590" t="str">
            <v>Anti-tack Agent Dipsel 50</v>
          </cell>
          <cell r="C590" t="str">
            <v>R10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</row>
        <row r="591">
          <cell r="A591" t="str">
            <v>197502</v>
          </cell>
          <cell r="B591" t="str">
            <v>Mould Release Agent Semi Permanent</v>
          </cell>
          <cell r="C591" t="str">
            <v>R10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</row>
        <row r="592">
          <cell r="A592" t="str">
            <v>197503</v>
          </cell>
          <cell r="B592" t="str">
            <v>Anti-tack Agent (Bstch - Off)</v>
          </cell>
          <cell r="C592" t="str">
            <v>R10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</row>
        <row r="593">
          <cell r="A593" t="str">
            <v>197504</v>
          </cell>
          <cell r="B593" t="str">
            <v>Heavy Duty Coolant for UB m/c</v>
          </cell>
          <cell r="C593" t="str">
            <v>R10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</row>
        <row r="594">
          <cell r="A594" t="str">
            <v>197504</v>
          </cell>
          <cell r="B594" t="str">
            <v>Heavy Duty Coolant for UB m/c</v>
          </cell>
          <cell r="C594" t="str">
            <v>R10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</row>
        <row r="595">
          <cell r="A595" t="str">
            <v>197601B</v>
          </cell>
          <cell r="B595" t="str">
            <v>Butyl Tube Marking Ink Blue</v>
          </cell>
          <cell r="C595" t="str">
            <v>R10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</row>
        <row r="596">
          <cell r="A596" t="str">
            <v>197601B</v>
          </cell>
          <cell r="B596" t="str">
            <v>Butyl Tube Marking Ink Blue</v>
          </cell>
          <cell r="C596" t="str">
            <v>R10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</row>
        <row r="597">
          <cell r="A597" t="str">
            <v>197601G</v>
          </cell>
          <cell r="B597" t="str">
            <v>Butyl Tube Marking Ink Green</v>
          </cell>
          <cell r="C597" t="str">
            <v>R10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</row>
        <row r="598">
          <cell r="A598" t="str">
            <v>197601G</v>
          </cell>
          <cell r="B598" t="str">
            <v>Butyl Tube Marking Ink Green</v>
          </cell>
          <cell r="C598" t="str">
            <v>R10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</row>
        <row r="599">
          <cell r="A599" t="str">
            <v>197601R</v>
          </cell>
          <cell r="B599" t="str">
            <v>Butyl Tube Marking Ink Red</v>
          </cell>
          <cell r="C599" t="str">
            <v>R10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</row>
        <row r="600">
          <cell r="A600" t="str">
            <v>197601R</v>
          </cell>
          <cell r="B600" t="str">
            <v>Butyl Tube Marking Ink Red</v>
          </cell>
          <cell r="C600" t="str">
            <v>R10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</row>
        <row r="601">
          <cell r="A601" t="str">
            <v>197601W</v>
          </cell>
          <cell r="B601" t="str">
            <v>Butyl Tube Marking Ink White</v>
          </cell>
          <cell r="C601" t="str">
            <v>R10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</row>
        <row r="602">
          <cell r="A602" t="str">
            <v>197601W</v>
          </cell>
          <cell r="B602" t="str">
            <v>Butyl Tube Marking Ink White</v>
          </cell>
          <cell r="C602" t="str">
            <v>R10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</row>
        <row r="603">
          <cell r="A603" t="str">
            <v>197601Y</v>
          </cell>
          <cell r="B603" t="str">
            <v>Butyl Tube Marking Ink Yellow</v>
          </cell>
          <cell r="C603" t="str">
            <v>R10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</row>
        <row r="604">
          <cell r="A604" t="str">
            <v>197601Y</v>
          </cell>
          <cell r="B604" t="str">
            <v>Butyl Tube Marking Ink Yellow</v>
          </cell>
          <cell r="C604" t="str">
            <v>R10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</row>
        <row r="605">
          <cell r="A605" t="str">
            <v>198074</v>
          </cell>
          <cell r="B605" t="str">
            <v>Monolube-8074</v>
          </cell>
          <cell r="C605" t="str">
            <v>R10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</row>
        <row r="606">
          <cell r="A606" t="str">
            <v>624807</v>
          </cell>
          <cell r="B606" t="str">
            <v>1650/2 24 EPI Rayon TCF Greige</v>
          </cell>
          <cell r="C606" t="str">
            <v>R10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</row>
        <row r="607">
          <cell r="A607" t="str">
            <v>860115</v>
          </cell>
          <cell r="B607" t="str">
            <v>Yellow Colour Dye</v>
          </cell>
          <cell r="C607" t="str">
            <v>R10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</row>
        <row r="608">
          <cell r="A608" t="str">
            <v>860115</v>
          </cell>
          <cell r="B608" t="str">
            <v>Yellow Colour Dye</v>
          </cell>
          <cell r="C608" t="str">
            <v>R10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</row>
        <row r="609">
          <cell r="A609" t="str">
            <v>860116</v>
          </cell>
          <cell r="B609" t="str">
            <v>Red Colour Dye</v>
          </cell>
          <cell r="C609" t="str">
            <v>R10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</row>
        <row r="610">
          <cell r="A610" t="str">
            <v>860116</v>
          </cell>
          <cell r="B610" t="str">
            <v>Red Colour Dye</v>
          </cell>
          <cell r="C610" t="str">
            <v>R10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</row>
        <row r="611">
          <cell r="A611" t="str">
            <v>860117</v>
          </cell>
          <cell r="B611" t="str">
            <v>Green Colour Dye</v>
          </cell>
          <cell r="C611" t="str">
            <v>R10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</row>
        <row r="612">
          <cell r="A612" t="str">
            <v>860117</v>
          </cell>
          <cell r="B612" t="str">
            <v>Green Colour Dye</v>
          </cell>
          <cell r="C612" t="str">
            <v>R10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</row>
        <row r="613">
          <cell r="A613" t="str">
            <v>860119</v>
          </cell>
          <cell r="B613" t="str">
            <v>Mineral Rubber Petroleum Bitumen</v>
          </cell>
          <cell r="C613" t="str">
            <v>R10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</row>
        <row r="614">
          <cell r="A614" t="str">
            <v>860119</v>
          </cell>
          <cell r="B614" t="str">
            <v>Mineral Rubber Petroleum Bitumen</v>
          </cell>
          <cell r="C614" t="str">
            <v>R10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</row>
        <row r="615">
          <cell r="A615" t="str">
            <v>860139</v>
          </cell>
          <cell r="B615" t="str">
            <v>Soapstone or Talc Coarse Ground</v>
          </cell>
          <cell r="C615" t="str">
            <v>R10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</row>
        <row r="616">
          <cell r="A616" t="str">
            <v>860139</v>
          </cell>
          <cell r="B616" t="str">
            <v>Soapstone or Talc Coarse Ground</v>
          </cell>
          <cell r="C616" t="str">
            <v>R10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</row>
        <row r="617">
          <cell r="A617" t="str">
            <v>860140</v>
          </cell>
          <cell r="B617" t="str">
            <v>Talc IP Grade</v>
          </cell>
          <cell r="C617" t="str">
            <v>R10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</row>
        <row r="618">
          <cell r="A618" t="str">
            <v>860140</v>
          </cell>
          <cell r="B618" t="str">
            <v>Talc IP Grade</v>
          </cell>
          <cell r="C618" t="str">
            <v>R10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</row>
        <row r="619">
          <cell r="A619" t="str">
            <v>860144</v>
          </cell>
          <cell r="B619" t="str">
            <v>China Clay</v>
          </cell>
          <cell r="C619" t="str">
            <v>R10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</row>
        <row r="620">
          <cell r="A620" t="str">
            <v>860144</v>
          </cell>
          <cell r="B620" t="str">
            <v>China Clay</v>
          </cell>
          <cell r="C620" t="str">
            <v>R10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</row>
        <row r="621">
          <cell r="A621" t="str">
            <v>860438</v>
          </cell>
          <cell r="B621" t="str">
            <v>Silicone Oil</v>
          </cell>
          <cell r="C621" t="str">
            <v>R10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</row>
        <row r="622">
          <cell r="A622" t="str">
            <v>860636</v>
          </cell>
          <cell r="B622" t="str">
            <v>Refined Castor Oil</v>
          </cell>
          <cell r="C622" t="str">
            <v>R10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</row>
        <row r="623">
          <cell r="A623" t="str">
            <v>860636</v>
          </cell>
          <cell r="B623" t="str">
            <v>Refined Castor Oil</v>
          </cell>
          <cell r="C623" t="str">
            <v>R10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</row>
        <row r="624">
          <cell r="A624" t="str">
            <v>860809</v>
          </cell>
          <cell r="B624" t="str">
            <v>Rubber Lubricant and Separant</v>
          </cell>
          <cell r="C624" t="str">
            <v>R10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</row>
        <row r="625">
          <cell r="A625" t="str">
            <v>860809</v>
          </cell>
          <cell r="B625" t="str">
            <v>Rubber Lubricant and Separant</v>
          </cell>
          <cell r="C625" t="str">
            <v>R10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</row>
        <row r="626">
          <cell r="A626" t="str">
            <v>860925</v>
          </cell>
          <cell r="B626" t="str">
            <v>Solka Flock (Fibrous wood cellulose)</v>
          </cell>
          <cell r="C626" t="str">
            <v>R10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</row>
        <row r="627">
          <cell r="A627" t="str">
            <v>890003A</v>
          </cell>
          <cell r="B627" t="str">
            <v>PE Film 0.03mmx1000mm Clear</v>
          </cell>
          <cell r="C627" t="str">
            <v>R10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</row>
        <row r="628">
          <cell r="A628" t="str">
            <v>890003A</v>
          </cell>
          <cell r="B628" t="str">
            <v>PE Film 0.03mmx1000mm Clear</v>
          </cell>
          <cell r="C628" t="str">
            <v>R10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</row>
        <row r="629">
          <cell r="A629" t="str">
            <v>890008</v>
          </cell>
          <cell r="B629" t="str">
            <v>PE Film 0.10mmx450mm Transparent</v>
          </cell>
          <cell r="C629" t="str">
            <v>R10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</row>
        <row r="630">
          <cell r="A630" t="str">
            <v>890008A</v>
          </cell>
          <cell r="B630" t="str">
            <v>PE Film 0.10mmx500mm Transparent</v>
          </cell>
          <cell r="C630" t="str">
            <v>R10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</row>
        <row r="631">
          <cell r="A631" t="str">
            <v>890009</v>
          </cell>
          <cell r="B631" t="str">
            <v>PE Film 0.10mmx1070mm Transparent</v>
          </cell>
          <cell r="C631" t="str">
            <v>R10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</row>
        <row r="632">
          <cell r="A632" t="str">
            <v>890009</v>
          </cell>
          <cell r="B632" t="str">
            <v>PE Film 0.10mmx1070mm Transparent</v>
          </cell>
          <cell r="C632" t="str">
            <v>R10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</row>
        <row r="633">
          <cell r="A633" t="str">
            <v>890011B</v>
          </cell>
          <cell r="B633" t="str">
            <v>Rubber Mark Crayon BT 15mm dia Blue</v>
          </cell>
          <cell r="C633" t="str">
            <v>R10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</row>
        <row r="634">
          <cell r="A634" t="str">
            <v>890011B</v>
          </cell>
          <cell r="B634" t="str">
            <v>Rubber Mark Crayon BT 15mm dia Blue</v>
          </cell>
          <cell r="C634" t="str">
            <v>R10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</row>
        <row r="635">
          <cell r="A635" t="str">
            <v>890011G</v>
          </cell>
          <cell r="B635" t="str">
            <v>Rubber Mark Crayon BT 15mm dia Green</v>
          </cell>
          <cell r="C635" t="str">
            <v>R10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</row>
        <row r="636">
          <cell r="A636" t="str">
            <v>890011G</v>
          </cell>
          <cell r="B636" t="str">
            <v>Rubber Mark Crayon BT 15mm dia Green</v>
          </cell>
          <cell r="C636" t="str">
            <v>R10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</row>
        <row r="637">
          <cell r="A637" t="str">
            <v>890011L</v>
          </cell>
          <cell r="B637" t="str">
            <v>Rubber Mark Crayon BT 15mm dia Black</v>
          </cell>
          <cell r="C637" t="str">
            <v>R10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</row>
        <row r="638">
          <cell r="A638" t="str">
            <v>890011O</v>
          </cell>
          <cell r="B638" t="str">
            <v>Rubber Mark Crayon BT 15mm dia Orange</v>
          </cell>
          <cell r="C638" t="str">
            <v>R10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</row>
        <row r="639">
          <cell r="A639" t="str">
            <v>890011R</v>
          </cell>
          <cell r="B639" t="str">
            <v>Rubber Mark Crayon BT 15mm dia Red</v>
          </cell>
          <cell r="C639" t="str">
            <v>R10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</row>
        <row r="640">
          <cell r="A640" t="str">
            <v>890011R</v>
          </cell>
          <cell r="B640" t="str">
            <v>Rubber Mark Crayon BT 15mm dia Red</v>
          </cell>
          <cell r="C640" t="str">
            <v>R10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</row>
        <row r="641">
          <cell r="A641" t="str">
            <v>890011W</v>
          </cell>
          <cell r="B641" t="str">
            <v>Rubber Mark Crayon BT 15mm dia White</v>
          </cell>
          <cell r="C641" t="str">
            <v>R10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</row>
        <row r="642">
          <cell r="A642" t="str">
            <v>890011W</v>
          </cell>
          <cell r="B642" t="str">
            <v>Rubber Mark Crayon BT 15mm dia White</v>
          </cell>
          <cell r="C642" t="str">
            <v>R10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</row>
        <row r="643">
          <cell r="A643" t="str">
            <v>890011Y</v>
          </cell>
          <cell r="B643" t="str">
            <v>Rubber Mark Crayon BT 15mm dia Yellow</v>
          </cell>
          <cell r="C643" t="str">
            <v>R10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</row>
        <row r="644">
          <cell r="A644" t="str">
            <v>890011Y</v>
          </cell>
          <cell r="B644" t="str">
            <v>Rubber Mark Crayon BT 15mm dia Yellow</v>
          </cell>
          <cell r="C644" t="str">
            <v>R10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</row>
        <row r="645">
          <cell r="A645" t="str">
            <v>890034</v>
          </cell>
          <cell r="B645" t="str">
            <v>PE Valve Patch White 0.14x103 mm Dia</v>
          </cell>
          <cell r="C645" t="str">
            <v>R10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</row>
        <row r="646">
          <cell r="A646" t="str">
            <v>890034</v>
          </cell>
          <cell r="B646" t="str">
            <v>PE Valve Patch White 0.14x103 mm Dia</v>
          </cell>
          <cell r="C646" t="str">
            <v>R10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</row>
        <row r="647">
          <cell r="A647" t="str">
            <v>890035</v>
          </cell>
          <cell r="B647" t="str">
            <v>PE Valve Patch Yellow 0.14x103 mm Dia</v>
          </cell>
          <cell r="C647" t="str">
            <v>R10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</row>
        <row r="648">
          <cell r="A648" t="str">
            <v>890035</v>
          </cell>
          <cell r="B648" t="str">
            <v>PE Valve Patch Yellow 0.14x103 mm Dia</v>
          </cell>
          <cell r="C648" t="str">
            <v>R10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</row>
        <row r="649">
          <cell r="A649" t="str">
            <v>890036</v>
          </cell>
          <cell r="B649" t="str">
            <v>PE Valve Patch Red 0.14x103 mm Dia</v>
          </cell>
          <cell r="C649" t="str">
            <v>R10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</row>
        <row r="650">
          <cell r="A650" t="str">
            <v>890036</v>
          </cell>
          <cell r="B650" t="str">
            <v>PE Valve Patch Red 0.14x103 mm Dia</v>
          </cell>
          <cell r="C650" t="str">
            <v>R10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</row>
        <row r="651">
          <cell r="A651" t="str">
            <v>890038</v>
          </cell>
          <cell r="B651" t="str">
            <v>HDPE Sq.Valve Patch Yellow 0.12x114 mm</v>
          </cell>
          <cell r="C651" t="str">
            <v>R10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</row>
        <row r="652">
          <cell r="A652" t="str">
            <v>890038</v>
          </cell>
          <cell r="B652" t="str">
            <v>HDPE Sq.Valve Patch Yellow 0.12x114 mm</v>
          </cell>
          <cell r="C652" t="str">
            <v>R10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</row>
        <row r="653">
          <cell r="A653" t="str">
            <v>890039</v>
          </cell>
          <cell r="B653" t="str">
            <v>HDPE Sq. Valve Patch Red 0.12x114 mm</v>
          </cell>
          <cell r="C653" t="str">
            <v>R10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</row>
        <row r="654">
          <cell r="A654" t="str">
            <v>890039</v>
          </cell>
          <cell r="B654" t="str">
            <v>HDPE Sq. Valve Patch Red 0.12x114 mm</v>
          </cell>
          <cell r="C654" t="str">
            <v>R10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</row>
        <row r="655">
          <cell r="A655" t="str">
            <v>890040</v>
          </cell>
          <cell r="B655" t="str">
            <v>PVC Sq. Valve Patch White 0.14x114 mm</v>
          </cell>
          <cell r="C655" t="str">
            <v>R10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</row>
        <row r="656">
          <cell r="A656" t="str">
            <v>890040</v>
          </cell>
          <cell r="B656" t="str">
            <v>PVC Sq. Valve Patch White 0.14x114 mm</v>
          </cell>
          <cell r="C656" t="str">
            <v>R10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</row>
        <row r="657">
          <cell r="A657" t="str">
            <v>890050</v>
          </cell>
          <cell r="B657" t="str">
            <v>Water Based Inner Lube Monolube 8145</v>
          </cell>
          <cell r="C657" t="str">
            <v>R10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</row>
        <row r="658">
          <cell r="A658" t="str">
            <v>890050</v>
          </cell>
          <cell r="B658" t="str">
            <v>Water Based Inner Lube Monolube 8145</v>
          </cell>
          <cell r="C658" t="str">
            <v>R10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</row>
        <row r="659">
          <cell r="A659" t="str">
            <v>890062</v>
          </cell>
          <cell r="B659" t="str">
            <v>Stearic Acid Slab</v>
          </cell>
          <cell r="C659" t="str">
            <v>R10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</row>
        <row r="660">
          <cell r="A660" t="str">
            <v>890062</v>
          </cell>
          <cell r="B660" t="str">
            <v>Stearic Acid Slab</v>
          </cell>
          <cell r="C660" t="str">
            <v>R10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</row>
        <row r="661">
          <cell r="A661" t="str">
            <v>890063</v>
          </cell>
          <cell r="B661" t="str">
            <v>Stearic Acid Stick</v>
          </cell>
          <cell r="C661" t="str">
            <v>R10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</row>
        <row r="662">
          <cell r="A662" t="str">
            <v>890063</v>
          </cell>
          <cell r="B662" t="str">
            <v>Stearic Acid Stick</v>
          </cell>
          <cell r="C662" t="str">
            <v>R10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</row>
        <row r="663">
          <cell r="A663" t="str">
            <v>890064</v>
          </cell>
          <cell r="B663" t="str">
            <v>DRUM STICK</v>
          </cell>
          <cell r="C663" t="str">
            <v>R10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</row>
        <row r="664">
          <cell r="A664" t="str">
            <v>890065</v>
          </cell>
          <cell r="B664" t="str">
            <v>TACK  STICK</v>
          </cell>
          <cell r="C664" t="str">
            <v>R10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</row>
        <row r="665">
          <cell r="A665" t="str">
            <v>890066B</v>
          </cell>
          <cell r="B665" t="str">
            <v>Tread Marking Paint Blue</v>
          </cell>
          <cell r="C665" t="str">
            <v>R10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</row>
        <row r="666">
          <cell r="A666" t="str">
            <v>890066B</v>
          </cell>
          <cell r="B666" t="str">
            <v>Tread Marking Paint Blue</v>
          </cell>
          <cell r="C666" t="str">
            <v>R10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</row>
        <row r="667">
          <cell r="A667" t="str">
            <v>890066E</v>
          </cell>
          <cell r="B667" t="str">
            <v>Orange tread marking paint.</v>
          </cell>
          <cell r="C667" t="str">
            <v>R10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</row>
        <row r="668">
          <cell r="A668" t="str">
            <v>890066E</v>
          </cell>
          <cell r="B668" t="str">
            <v>Orange tread marking paint.</v>
          </cell>
          <cell r="C668" t="str">
            <v>R10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</row>
        <row r="669">
          <cell r="A669" t="str">
            <v>890066G</v>
          </cell>
          <cell r="B669" t="str">
            <v xml:space="preserve"> Tread Marking Paint Green</v>
          </cell>
          <cell r="C669" t="str">
            <v>R10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</row>
        <row r="670">
          <cell r="A670" t="str">
            <v>890066G</v>
          </cell>
          <cell r="B670" t="str">
            <v xml:space="preserve"> Tread Marking Paint Green</v>
          </cell>
          <cell r="C670" t="str">
            <v>R10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</row>
        <row r="671">
          <cell r="A671" t="str">
            <v>890066P</v>
          </cell>
          <cell r="B671" t="str">
            <v>Tread Marking Paint Pink</v>
          </cell>
          <cell r="C671" t="str">
            <v>R10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</row>
        <row r="672">
          <cell r="A672" t="str">
            <v>890066P</v>
          </cell>
          <cell r="B672" t="str">
            <v>Tread Marking Paint Pink</v>
          </cell>
          <cell r="C672" t="str">
            <v>R10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</row>
        <row r="673">
          <cell r="A673" t="str">
            <v>890066R</v>
          </cell>
          <cell r="B673" t="str">
            <v>Tread Marking Paint Red</v>
          </cell>
          <cell r="C673" t="str">
            <v>R10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</row>
        <row r="674">
          <cell r="A674" t="str">
            <v>890066R</v>
          </cell>
          <cell r="B674" t="str">
            <v>Tread Marking Paint Red</v>
          </cell>
          <cell r="C674" t="str">
            <v>R10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</row>
        <row r="675">
          <cell r="A675" t="str">
            <v>890066V</v>
          </cell>
          <cell r="B675" t="str">
            <v>Tread Marking Paint Violet</v>
          </cell>
          <cell r="C675" t="str">
            <v>R10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</row>
        <row r="676">
          <cell r="A676" t="str">
            <v>890066V</v>
          </cell>
          <cell r="B676" t="str">
            <v>Tread Marking Paint Violet</v>
          </cell>
          <cell r="C676" t="str">
            <v>R10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</row>
        <row r="677">
          <cell r="A677" t="str">
            <v>890066W</v>
          </cell>
          <cell r="B677" t="str">
            <v>Tread Marking Paint White</v>
          </cell>
          <cell r="C677" t="str">
            <v>R10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</row>
        <row r="678">
          <cell r="A678" t="str">
            <v>890066W</v>
          </cell>
          <cell r="B678" t="str">
            <v>Tread Marking Paint White</v>
          </cell>
          <cell r="C678" t="str">
            <v>R10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</row>
        <row r="679">
          <cell r="A679" t="str">
            <v>890066Y</v>
          </cell>
          <cell r="B679" t="str">
            <v>Tread Marking Paint Yellow</v>
          </cell>
          <cell r="C679" t="str">
            <v>R10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</row>
        <row r="680">
          <cell r="A680" t="str">
            <v>890066Y</v>
          </cell>
          <cell r="B680" t="str">
            <v>Tread Marking Paint Yellow</v>
          </cell>
          <cell r="C680" t="str">
            <v>R10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</row>
        <row r="681">
          <cell r="A681" t="str">
            <v>890113</v>
          </cell>
          <cell r="B681" t="str">
            <v>PE Milky White Film 0.10mm x 45 cm</v>
          </cell>
          <cell r="C681" t="str">
            <v>R10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</row>
        <row r="682">
          <cell r="A682" t="str">
            <v>890115</v>
          </cell>
          <cell r="B682" t="str">
            <v>PE Milky White Film 0.10mm x 13 cm</v>
          </cell>
          <cell r="C682" t="str">
            <v>R10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</row>
        <row r="683">
          <cell r="A683" t="str">
            <v>890116</v>
          </cell>
          <cell r="B683" t="str">
            <v>PE Milky White Film 0.10mm x 30 cm</v>
          </cell>
          <cell r="C683" t="str">
            <v>R10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</row>
        <row r="684">
          <cell r="A684" t="str">
            <v>890116</v>
          </cell>
          <cell r="B684" t="str">
            <v>PE Milky White Film 0.10mm x 30 cm</v>
          </cell>
          <cell r="C684" t="str">
            <v>R10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</row>
        <row r="685">
          <cell r="A685" t="str">
            <v>890118</v>
          </cell>
          <cell r="B685" t="str">
            <v>PE Milky White Film 0.14mm x 7.5 cm</v>
          </cell>
          <cell r="C685" t="str">
            <v>R10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</row>
        <row r="686">
          <cell r="A686" t="str">
            <v>890828</v>
          </cell>
          <cell r="B686" t="str">
            <v>EVA Bags 0.05 x 355 x 450 mm</v>
          </cell>
          <cell r="C686" t="str">
            <v>R10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</row>
        <row r="687">
          <cell r="A687" t="str">
            <v>890828</v>
          </cell>
          <cell r="B687" t="str">
            <v>EVA Bags 0.05 x 355 x 450 mm</v>
          </cell>
          <cell r="C687" t="str">
            <v>R10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</row>
        <row r="688">
          <cell r="A688" t="str">
            <v>890828A</v>
          </cell>
          <cell r="B688" t="str">
            <v>EVA Bags 0.04 x 355 x 450 mm</v>
          </cell>
          <cell r="C688" t="str">
            <v>R10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</row>
        <row r="689">
          <cell r="A689" t="str">
            <v>890828A</v>
          </cell>
          <cell r="B689" t="str">
            <v>EVA Bags 0.04 x 355 x 450 mm</v>
          </cell>
          <cell r="C689" t="str">
            <v>R10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</row>
        <row r="690">
          <cell r="A690" t="str">
            <v>890828B</v>
          </cell>
          <cell r="B690" t="str">
            <v>EVA Bags 0.05 x 355 x 355 mm</v>
          </cell>
          <cell r="C690" t="str">
            <v>R10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</row>
        <row r="691">
          <cell r="A691" t="str">
            <v>890828B</v>
          </cell>
          <cell r="B691" t="str">
            <v>EVA Bags 0.05 x 355 x 355 mm</v>
          </cell>
          <cell r="C691" t="str">
            <v>R10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</row>
        <row r="692">
          <cell r="A692" t="str">
            <v>930100</v>
          </cell>
          <cell r="B692" t="str">
            <v>"Nylon 66 Sewing threads, BS 49N"</v>
          </cell>
          <cell r="C692" t="str">
            <v>R10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</row>
        <row r="693">
          <cell r="A693" t="str">
            <v>930100</v>
          </cell>
          <cell r="B693" t="str">
            <v>"Nylon 66 Sewing threads, BS 49N"</v>
          </cell>
          <cell r="C693" t="str">
            <v>R10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</row>
        <row r="694">
          <cell r="A694" t="str">
            <v>930101</v>
          </cell>
          <cell r="B694" t="str">
            <v>"Nylon 66 Sewing threads, BS 120N"</v>
          </cell>
          <cell r="C694" t="str">
            <v>R10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</row>
        <row r="695">
          <cell r="A695" t="str">
            <v>930102</v>
          </cell>
          <cell r="B695" t="str">
            <v>Polyester Cotton Core Spun Sewing thread</v>
          </cell>
          <cell r="C695" t="str">
            <v>R10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</row>
        <row r="696">
          <cell r="A696" t="str">
            <v>ALBLBNR</v>
          </cell>
          <cell r="B696" t="str">
            <v>ALPHA BLUE BNR</v>
          </cell>
          <cell r="C696" t="str">
            <v>R10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</row>
        <row r="697">
          <cell r="A697" t="str">
            <v>ALBLBNR</v>
          </cell>
          <cell r="B697" t="str">
            <v>ALPHA BLUE BNR</v>
          </cell>
          <cell r="C697" t="str">
            <v>R10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</row>
        <row r="698">
          <cell r="A698" t="str">
            <v>BAB1201</v>
          </cell>
          <cell r="B698" t="str">
            <v>12" BEAD APEXING BLADDER</v>
          </cell>
          <cell r="C698" t="str">
            <v>R10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</row>
        <row r="699">
          <cell r="A699" t="str">
            <v>BAB1301</v>
          </cell>
          <cell r="B699" t="str">
            <v>13" BEAD APEXING BLADDER</v>
          </cell>
          <cell r="C699" t="str">
            <v>R10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</row>
        <row r="700">
          <cell r="A700" t="str">
            <v>BAB1401</v>
          </cell>
          <cell r="B700" t="str">
            <v>14" BEAD APEXING BLADDER</v>
          </cell>
          <cell r="C700" t="str">
            <v>R10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</row>
        <row r="701">
          <cell r="A701" t="str">
            <v>BAB1501</v>
          </cell>
          <cell r="B701" t="str">
            <v>15" BEAD APEXING BLADDER</v>
          </cell>
          <cell r="C701" t="str">
            <v>R10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</row>
        <row r="702">
          <cell r="A702" t="str">
            <v>BAB1601</v>
          </cell>
          <cell r="B702" t="str">
            <v>16" BEAD APEXING BLADDER</v>
          </cell>
          <cell r="C702" t="str">
            <v>R10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</row>
        <row r="703">
          <cell r="A703" t="str">
            <v>BAB1701</v>
          </cell>
          <cell r="B703" t="str">
            <v>17" BEAD APEXING BLADDER</v>
          </cell>
          <cell r="C703" t="str">
            <v>R10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</row>
        <row r="704">
          <cell r="A704" t="str">
            <v>BAB1801</v>
          </cell>
          <cell r="B704" t="str">
            <v>18" BEAD APEXING BLADDER</v>
          </cell>
          <cell r="C704" t="str">
            <v>R10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</row>
        <row r="705">
          <cell r="A705" t="str">
            <v>BAB1901</v>
          </cell>
          <cell r="B705" t="str">
            <v>19" BEAD APEXING BLADDER</v>
          </cell>
          <cell r="C705" t="str">
            <v>R10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</row>
        <row r="706">
          <cell r="A706" t="str">
            <v>BAB2001</v>
          </cell>
          <cell r="B706" t="str">
            <v>20" BEAD APEXING BLADDER</v>
          </cell>
          <cell r="C706" t="str">
            <v>R10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</row>
        <row r="707">
          <cell r="A707" t="str">
            <v>BL-TS3</v>
          </cell>
          <cell r="B707" t="str">
            <v>BLADDER TS3</v>
          </cell>
          <cell r="C707" t="str">
            <v>R10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</row>
        <row r="708">
          <cell r="A708" t="str">
            <v>BL11536</v>
          </cell>
          <cell r="B708" t="str">
            <v>11536  Bladder for 13 and 14 " Sizes.</v>
          </cell>
          <cell r="C708" t="str">
            <v>R10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</row>
        <row r="709">
          <cell r="A709" t="str">
            <v>BL20229</v>
          </cell>
          <cell r="B709" t="str">
            <v>20-22.9 BLADDER</v>
          </cell>
          <cell r="C709" t="str">
            <v>R10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</row>
        <row r="710">
          <cell r="A710" t="str">
            <v>BL210035</v>
          </cell>
          <cell r="B710" t="str">
            <v>Bladders for 21.00-35 - Outsourced</v>
          </cell>
          <cell r="C710" t="str">
            <v>R10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</row>
        <row r="711">
          <cell r="A711" t="str">
            <v>BL240035</v>
          </cell>
          <cell r="B711" t="str">
            <v>Bladders for 24.00-35 - Outsourced</v>
          </cell>
          <cell r="C711" t="str">
            <v>R10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</row>
        <row r="712">
          <cell r="A712" t="str">
            <v>BL240049</v>
          </cell>
          <cell r="B712" t="str">
            <v>Bladders for 24.00-49 - Outsourced</v>
          </cell>
          <cell r="C712" t="str">
            <v>R10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</row>
        <row r="713">
          <cell r="A713" t="str">
            <v>BL270049</v>
          </cell>
          <cell r="B713" t="str">
            <v>Bladders for 27.00-49 - Outsourced</v>
          </cell>
          <cell r="C713" t="str">
            <v>R10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</row>
        <row r="714">
          <cell r="A714" t="str">
            <v>BL28929</v>
          </cell>
          <cell r="B714" t="str">
            <v>BLADDERS FOR 28 AND 30 INCH - OUTSOURCED</v>
          </cell>
          <cell r="C714" t="str">
            <v>R10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</row>
        <row r="715">
          <cell r="A715" t="str">
            <v>BL3050</v>
          </cell>
          <cell r="B715" t="str">
            <v>CURING BLADDER 3050</v>
          </cell>
          <cell r="C715" t="str">
            <v>R10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</row>
        <row r="716">
          <cell r="A716" t="str">
            <v>BL330051</v>
          </cell>
          <cell r="B716" t="str">
            <v>Bladders for 33.00 - 51 - Outsourced</v>
          </cell>
          <cell r="C716" t="str">
            <v>R10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</row>
        <row r="717">
          <cell r="A717" t="str">
            <v>BL400057</v>
          </cell>
          <cell r="B717" t="str">
            <v>Bladders for 40.00-57 - Outsourced</v>
          </cell>
          <cell r="C717" t="str">
            <v>R10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</row>
        <row r="718">
          <cell r="A718" t="str">
            <v>BLEX327</v>
          </cell>
          <cell r="B718" t="str">
            <v>EX327 12 " TORROIDAL BLADDER</v>
          </cell>
          <cell r="C718" t="str">
            <v>R10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</row>
        <row r="719">
          <cell r="A719" t="str">
            <v>BLEX350</v>
          </cell>
          <cell r="B719" t="str">
            <v>EX350 13 " LOWER SIZE TORROIDAL BLADDER</v>
          </cell>
          <cell r="C719" t="str">
            <v>R10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</row>
        <row r="720">
          <cell r="A720" t="str">
            <v>BLEX351</v>
          </cell>
          <cell r="B720" t="str">
            <v>EX351 13 " HIGHER SIZE TORROIDAL BLADDER</v>
          </cell>
          <cell r="C720" t="str">
            <v>R10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</row>
        <row r="721">
          <cell r="A721" t="str">
            <v>BLEX353</v>
          </cell>
          <cell r="B721" t="str">
            <v>EX353 14 "  TORROIDAL BLADDER</v>
          </cell>
          <cell r="C721" t="str">
            <v>R10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</row>
        <row r="722">
          <cell r="A722" t="str">
            <v>BLP-327</v>
          </cell>
          <cell r="B722" t="str">
            <v>BLADDER P327-12"</v>
          </cell>
          <cell r="C722" t="str">
            <v>R10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</row>
        <row r="723">
          <cell r="A723" t="str">
            <v>BLRP1201</v>
          </cell>
          <cell r="B723" t="str">
            <v>RP12/0-1  TORROIDAL BLADDER (OUTSIDE)</v>
          </cell>
          <cell r="C723" t="str">
            <v>R10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</row>
        <row r="724">
          <cell r="A724" t="str">
            <v>BLRP1300</v>
          </cell>
          <cell r="B724" t="str">
            <v>RP13/0  TORROIDAL BLADDER (OUTSIDE)</v>
          </cell>
          <cell r="C724" t="str">
            <v>R10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</row>
        <row r="725">
          <cell r="A725" t="str">
            <v>BLRP1302</v>
          </cell>
          <cell r="B725" t="str">
            <v>RP13/02  TORROIDAL BLADDER (OUTSIDE)</v>
          </cell>
          <cell r="C725" t="str">
            <v>R10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</row>
        <row r="726">
          <cell r="A726" t="str">
            <v>BLRP1303</v>
          </cell>
          <cell r="B726" t="str">
            <v>RP13/03  TORROIDAL BLADDER (OUTSIDE)</v>
          </cell>
          <cell r="C726" t="str">
            <v>R10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</row>
        <row r="727">
          <cell r="A727" t="str">
            <v>BLRP1304</v>
          </cell>
          <cell r="B727" t="str">
            <v>RP13/04  TORROIDAL BLADDER (OUTSIDE)</v>
          </cell>
          <cell r="C727" t="str">
            <v>R10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</row>
        <row r="728">
          <cell r="A728" t="str">
            <v>CCBA1</v>
          </cell>
          <cell r="B728" t="str">
            <v>Adaptor - CBA-1 for Curing bag</v>
          </cell>
          <cell r="C728" t="str">
            <v>R10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</row>
        <row r="729">
          <cell r="A729" t="str">
            <v>CCBA1</v>
          </cell>
          <cell r="B729" t="str">
            <v>Adaptor - CBA-1 for Curing bag</v>
          </cell>
          <cell r="C729" t="str">
            <v>R10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</row>
        <row r="730">
          <cell r="A730" t="str">
            <v>CTRHN1</v>
          </cell>
          <cell r="B730" t="str">
            <v>HEX NUT - TR-HN1 for Curing bag</v>
          </cell>
          <cell r="C730" t="str">
            <v>R10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</row>
        <row r="731">
          <cell r="A731" t="str">
            <v>CTRHN1</v>
          </cell>
          <cell r="B731" t="str">
            <v>HEX NUT - TR-HN1 for Curing bag</v>
          </cell>
          <cell r="C731" t="str">
            <v>R10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</row>
        <row r="732">
          <cell r="A732" t="str">
            <v>CVT8278</v>
          </cell>
          <cell r="B732" t="str">
            <v>T8278 Curing bag Valve</v>
          </cell>
          <cell r="C732" t="str">
            <v>R10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</row>
        <row r="733">
          <cell r="A733" t="str">
            <v>CVT8278</v>
          </cell>
          <cell r="B733" t="str">
            <v>T8278 Curing bag Valve</v>
          </cell>
          <cell r="C733" t="str">
            <v>R10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</row>
        <row r="734">
          <cell r="A734" t="str">
            <v>CVT9578</v>
          </cell>
          <cell r="B734" t="str">
            <v>Curing bag valve (95mm base dia)</v>
          </cell>
          <cell r="C734" t="str">
            <v>R10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</row>
        <row r="735">
          <cell r="A735" t="str">
            <v>CVTRRW3</v>
          </cell>
          <cell r="B735" t="str">
            <v>Ring washer TR RW3 for Curing bag</v>
          </cell>
          <cell r="C735" t="str">
            <v>R10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</row>
        <row r="736">
          <cell r="A736" t="str">
            <v>CVTRRW3</v>
          </cell>
          <cell r="B736" t="str">
            <v>Ring washer TR RW3 for Curing bag</v>
          </cell>
          <cell r="C736" t="str">
            <v>R10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</row>
        <row r="737">
          <cell r="A737" t="str">
            <v>CVTRVP1</v>
          </cell>
          <cell r="B737" t="str">
            <v>Valve protector pad  for Curing bag</v>
          </cell>
          <cell r="C737" t="str">
            <v>R10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</row>
        <row r="738">
          <cell r="A738" t="str">
            <v>EB23651</v>
          </cell>
          <cell r="B738" t="str">
            <v>EVA Yellow Bags, 0.05mm x 36cm x 51cm</v>
          </cell>
          <cell r="C738" t="str">
            <v>R10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</row>
        <row r="739">
          <cell r="A739" t="str">
            <v>EB23651</v>
          </cell>
          <cell r="B739" t="str">
            <v>EVA Yellow Bags, 0.05mm x 36cm x 51cm</v>
          </cell>
          <cell r="C739" t="str">
            <v>R10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</row>
        <row r="740">
          <cell r="A740" t="str">
            <v>EB24661</v>
          </cell>
          <cell r="B740" t="str">
            <v>Yellow EVA bags, 0.05 x 46cm x 61cm</v>
          </cell>
          <cell r="C740" t="str">
            <v>R10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</row>
        <row r="741">
          <cell r="A741" t="str">
            <v>EB24661</v>
          </cell>
          <cell r="B741" t="str">
            <v>Yellow EVA bags, 0.05 x 46cm x 61cm</v>
          </cell>
          <cell r="C741" t="str">
            <v>R10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</row>
        <row r="742">
          <cell r="A742" t="str">
            <v>EB44661</v>
          </cell>
          <cell r="B742" t="str">
            <v>EVA Pale Blue Bags, 0.05mm x 46cm x 61c</v>
          </cell>
          <cell r="C742" t="str">
            <v>R10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</row>
        <row r="743">
          <cell r="A743" t="str">
            <v>EB44661</v>
          </cell>
          <cell r="B743" t="str">
            <v>EVA Pale Blue Bags, 0.05mm x 46cm x 61c</v>
          </cell>
          <cell r="C743" t="str">
            <v>R10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</row>
        <row r="744">
          <cell r="A744" t="str">
            <v>EB47090</v>
          </cell>
          <cell r="B744" t="str">
            <v>EVA Bags blue 0.10x700x900mm</v>
          </cell>
          <cell r="C744" t="str">
            <v>R10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</row>
        <row r="745">
          <cell r="A745" t="str">
            <v>EB87075</v>
          </cell>
          <cell r="B745" t="str">
            <v>EVA Pink Bags, 0.05mm x 70cm x 75cm</v>
          </cell>
          <cell r="C745" t="str">
            <v>R10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</row>
        <row r="746">
          <cell r="A746" t="str">
            <v>EB87075</v>
          </cell>
          <cell r="B746" t="str">
            <v>EVA Pink Bags, 0.05mm x 70cm x 75cm</v>
          </cell>
          <cell r="C746" t="str">
            <v>R10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</row>
        <row r="747">
          <cell r="A747" t="str">
            <v>EB87870</v>
          </cell>
          <cell r="B747" t="str">
            <v>EVA Pink Bags, 0.05mm x 78cm x 70cm</v>
          </cell>
          <cell r="C747" t="str">
            <v>R10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</row>
        <row r="748">
          <cell r="A748" t="str">
            <v>EB87870</v>
          </cell>
          <cell r="B748" t="str">
            <v>EVA Pink Bags, 0.05mm x 78cm x 70cm</v>
          </cell>
          <cell r="C748" t="str">
            <v>R10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</row>
        <row r="749">
          <cell r="A749" t="str">
            <v>EB87875</v>
          </cell>
          <cell r="B749" t="str">
            <v>EVA Pink Bags, 0.05mm x 78cm x 75cm</v>
          </cell>
          <cell r="C749" t="str">
            <v>R10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</row>
        <row r="750">
          <cell r="A750" t="str">
            <v>ETEA3</v>
          </cell>
          <cell r="B750" t="str">
            <v>ADAPTOR - TEA 3 for Envelope</v>
          </cell>
          <cell r="C750" t="str">
            <v>R10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</row>
        <row r="751">
          <cell r="A751" t="str">
            <v>ETEA3</v>
          </cell>
          <cell r="B751" t="str">
            <v>ADAPTOR - TEA 3 for Envelope</v>
          </cell>
          <cell r="C751" t="str">
            <v>R10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</row>
        <row r="752">
          <cell r="A752" t="str">
            <v>EXC6739</v>
          </cell>
          <cell r="B752" t="str">
            <v>Bladder EXC6739 for 11.2-28/12.4-28</v>
          </cell>
          <cell r="C752" t="str">
            <v>R10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</row>
        <row r="753">
          <cell r="A753" t="str">
            <v>HEB13/0</v>
          </cell>
          <cell r="B753" t="str">
            <v>HEB 13/0 BLADDER</v>
          </cell>
          <cell r="C753" t="str">
            <v>R10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</row>
        <row r="754">
          <cell r="A754" t="str">
            <v>HEB13/2</v>
          </cell>
          <cell r="B754" t="str">
            <v>HEB 13/2 BLADDER</v>
          </cell>
          <cell r="C754" t="str">
            <v>R10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</row>
        <row r="755">
          <cell r="A755" t="str">
            <v>HEB13/5</v>
          </cell>
          <cell r="B755" t="str">
            <v>HEB 13/5 BLADDER</v>
          </cell>
          <cell r="C755" t="str">
            <v>R10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</row>
        <row r="756">
          <cell r="A756" t="str">
            <v>ID0101</v>
          </cell>
          <cell r="B756" t="str">
            <v>Identification Yarn 300den Cotton White</v>
          </cell>
          <cell r="C756" t="str">
            <v>R10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</row>
        <row r="757">
          <cell r="A757" t="str">
            <v>ID0101</v>
          </cell>
          <cell r="B757" t="str">
            <v>Identification Yarn 300den Cotton White</v>
          </cell>
          <cell r="C757" t="str">
            <v>R10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</row>
        <row r="758">
          <cell r="A758" t="str">
            <v>ID0102</v>
          </cell>
          <cell r="B758" t="str">
            <v>Identification Yarn 300den Cotton Yellow</v>
          </cell>
          <cell r="C758" t="str">
            <v>R10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</row>
        <row r="759">
          <cell r="A759" t="str">
            <v>ID0102</v>
          </cell>
          <cell r="B759" t="str">
            <v>Identification Yarn 300den Cotton Yellow</v>
          </cell>
          <cell r="C759" t="str">
            <v>R10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</row>
        <row r="760">
          <cell r="A760" t="str">
            <v>ID0103</v>
          </cell>
          <cell r="B760" t="str">
            <v>Identification Yarn 300den Cotton Green</v>
          </cell>
          <cell r="C760" t="str">
            <v>R10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</row>
        <row r="761">
          <cell r="A761" t="str">
            <v>ID0103</v>
          </cell>
          <cell r="B761" t="str">
            <v>Identification Yarn 300den Cotton Green</v>
          </cell>
          <cell r="C761" t="str">
            <v>R10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</row>
        <row r="762">
          <cell r="A762" t="str">
            <v>ID0104</v>
          </cell>
          <cell r="B762" t="str">
            <v>Identification Yarn 300den Cotton Blue</v>
          </cell>
          <cell r="C762" t="str">
            <v>R10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</row>
        <row r="763">
          <cell r="A763" t="str">
            <v>ID0104</v>
          </cell>
          <cell r="B763" t="str">
            <v>Identification Yarn 300den Cotton Blue</v>
          </cell>
          <cell r="C763" t="str">
            <v>R10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</row>
        <row r="764">
          <cell r="A764" t="str">
            <v>ID0105</v>
          </cell>
          <cell r="B764" t="str">
            <v>Identification Yarn 300den Cotton Brown</v>
          </cell>
          <cell r="C764" t="str">
            <v>R10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</row>
        <row r="765">
          <cell r="A765" t="str">
            <v>ID0105</v>
          </cell>
          <cell r="B765" t="str">
            <v>Identification Yarn 300den Cotton Brown</v>
          </cell>
          <cell r="C765" t="str">
            <v>R10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</row>
        <row r="766">
          <cell r="A766" t="str">
            <v>ID0106</v>
          </cell>
          <cell r="B766" t="str">
            <v>Identification Yarn 300den Cotton Red</v>
          </cell>
          <cell r="C766" t="str">
            <v>R10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</row>
        <row r="767">
          <cell r="A767" t="str">
            <v>ID0106</v>
          </cell>
          <cell r="B767" t="str">
            <v>Identification Yarn 300den Cotton Red</v>
          </cell>
          <cell r="C767" t="str">
            <v>R10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</row>
        <row r="768">
          <cell r="A768" t="str">
            <v>ID0107</v>
          </cell>
          <cell r="B768" t="str">
            <v>Identification Yarn 300den Cotton Pink</v>
          </cell>
          <cell r="C768" t="str">
            <v>R10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</row>
        <row r="769">
          <cell r="A769" t="str">
            <v>ID0107</v>
          </cell>
          <cell r="B769" t="str">
            <v>Identification Yarn 300den Cotton Pink</v>
          </cell>
          <cell r="C769" t="str">
            <v>R10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</row>
        <row r="770">
          <cell r="A770" t="str">
            <v>ID0108</v>
          </cell>
          <cell r="B770" t="str">
            <v>Identification Yarn 300den Cotton Orange</v>
          </cell>
          <cell r="C770" t="str">
            <v>R10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</row>
        <row r="771">
          <cell r="A771" t="str">
            <v>ID0123</v>
          </cell>
          <cell r="B771" t="str">
            <v>Identifn Yarn 300den Cotton Yellow Green</v>
          </cell>
          <cell r="C771" t="str">
            <v>R10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</row>
        <row r="772">
          <cell r="A772" t="str">
            <v>ID0123</v>
          </cell>
          <cell r="B772" t="str">
            <v>Identifn Yarn 300den Cotton Yellow Green</v>
          </cell>
          <cell r="C772" t="str">
            <v>R10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</row>
        <row r="773">
          <cell r="A773" t="str">
            <v>ID0136</v>
          </cell>
          <cell r="B773" t="str">
            <v>Identifn Yarn 300 den Cotton Green Red</v>
          </cell>
          <cell r="C773" t="str">
            <v>R10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</row>
        <row r="774">
          <cell r="A774" t="str">
            <v>ID0136</v>
          </cell>
          <cell r="B774" t="str">
            <v>Identifn Yarn 300 den Cotton Green Red</v>
          </cell>
          <cell r="C774" t="str">
            <v>R10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</row>
        <row r="775">
          <cell r="A775" t="str">
            <v>ID0141</v>
          </cell>
          <cell r="B775" t="str">
            <v>Identifn Yarn 300 den Cotton Blue White</v>
          </cell>
          <cell r="C775" t="str">
            <v>R10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</row>
        <row r="776">
          <cell r="A776" t="str">
            <v>ID0141</v>
          </cell>
          <cell r="B776" t="str">
            <v>Identifn Yarn 300 den Cotton Blue White</v>
          </cell>
          <cell r="C776" t="str">
            <v>R10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</row>
        <row r="777">
          <cell r="A777" t="str">
            <v>ID0143</v>
          </cell>
          <cell r="B777" t="str">
            <v>Identifn Yarn 300 den Cotton Blue Green</v>
          </cell>
          <cell r="C777" t="str">
            <v>R10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</row>
        <row r="778">
          <cell r="A778" t="str">
            <v>ID0143</v>
          </cell>
          <cell r="B778" t="str">
            <v>Identifn Yarn 300 den Cotton Blue Green</v>
          </cell>
          <cell r="C778" t="str">
            <v>R10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</row>
        <row r="779">
          <cell r="A779" t="str">
            <v>ID0146</v>
          </cell>
          <cell r="B779" t="str">
            <v>Identifn Yarn 300 den Cotton Blue Red</v>
          </cell>
          <cell r="C779" t="str">
            <v>R10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</row>
        <row r="780">
          <cell r="A780" t="str">
            <v>ID0146</v>
          </cell>
          <cell r="B780" t="str">
            <v>Identifn Yarn 300 den Cotton Blue Red</v>
          </cell>
          <cell r="C780" t="str">
            <v>R10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</row>
        <row r="781">
          <cell r="A781" t="str">
            <v>ID0151</v>
          </cell>
          <cell r="B781" t="str">
            <v>Identifn Yarn 300 den Cotton Bown White</v>
          </cell>
          <cell r="C781" t="str">
            <v>R10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</row>
        <row r="782">
          <cell r="A782" t="str">
            <v>ID0151</v>
          </cell>
          <cell r="B782" t="str">
            <v>Identifn Yarn 300 den Cotton Bown White</v>
          </cell>
          <cell r="C782" t="str">
            <v>R10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</row>
        <row r="783">
          <cell r="A783" t="str">
            <v>ID0161</v>
          </cell>
          <cell r="B783" t="str">
            <v>Identifn Yarn 300 den Cotton Red White</v>
          </cell>
          <cell r="C783" t="str">
            <v>R10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</row>
        <row r="784">
          <cell r="A784" t="str">
            <v>ID0161</v>
          </cell>
          <cell r="B784" t="str">
            <v>Identifn Yarn 300 den Cotton Red White</v>
          </cell>
          <cell r="C784" t="str">
            <v>R10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</row>
        <row r="785">
          <cell r="A785" t="str">
            <v>IRMEX05</v>
          </cell>
          <cell r="B785" t="str">
            <v>DRUM EXPANDER BLADDER SC 6005</v>
          </cell>
          <cell r="C785" t="str">
            <v>R10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</row>
        <row r="786">
          <cell r="A786" t="str">
            <v>KMB1201</v>
          </cell>
          <cell r="B786" t="str">
            <v>12 " TURN UP BLADDER FOR KM92 M/C</v>
          </cell>
          <cell r="C786" t="str">
            <v>R10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</row>
        <row r="787">
          <cell r="A787" t="str">
            <v>KMB1301</v>
          </cell>
          <cell r="B787" t="str">
            <v>13 " TURN UP BLADDER FOR KM92 M/C</v>
          </cell>
          <cell r="C787" t="str">
            <v>R10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</row>
        <row r="788">
          <cell r="A788" t="str">
            <v>KMB1401</v>
          </cell>
          <cell r="B788" t="str">
            <v>14 " TURN UP BLADDER FOR KM92 M/C</v>
          </cell>
          <cell r="C788" t="str">
            <v>R10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</row>
        <row r="789">
          <cell r="A789" t="str">
            <v>KMB1402</v>
          </cell>
          <cell r="B789" t="str">
            <v>TURN UP BLADDER 14" - 150/1</v>
          </cell>
          <cell r="C789" t="str">
            <v>R10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</row>
        <row r="790">
          <cell r="A790" t="str">
            <v>KMB1501</v>
          </cell>
          <cell r="B790" t="str">
            <v>15 " TURN UP BLADDER FOR KM92 M/C</v>
          </cell>
          <cell r="C790" t="str">
            <v>R10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</row>
        <row r="791">
          <cell r="A791" t="str">
            <v>KMB1502</v>
          </cell>
          <cell r="B791" t="str">
            <v>TURN UP BLADDER 15"/2</v>
          </cell>
          <cell r="C791" t="str">
            <v>R10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</row>
        <row r="792">
          <cell r="A792" t="str">
            <v>KMB1601</v>
          </cell>
          <cell r="B792" t="str">
            <v>16 " TURN UP BLADDER FOR KM92 M/C</v>
          </cell>
          <cell r="C792" t="str">
            <v>R10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</row>
        <row r="793">
          <cell r="A793" t="str">
            <v>KMB1701</v>
          </cell>
          <cell r="B793" t="str">
            <v>17 " TURN UP BLADDER FOR KM92 M/C</v>
          </cell>
          <cell r="C793" t="str">
            <v>R10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</row>
        <row r="794">
          <cell r="A794" t="str">
            <v>KMB1801</v>
          </cell>
          <cell r="B794" t="str">
            <v>18 " TURN UP BLADDER FOR KM92 M/C</v>
          </cell>
          <cell r="C794" t="str">
            <v>R10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</row>
        <row r="795">
          <cell r="A795" t="str">
            <v>KMB1901</v>
          </cell>
          <cell r="B795" t="str">
            <v>19 " TURN UP BLADDER FOR KM92 M/C</v>
          </cell>
          <cell r="C795" t="str">
            <v>R10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</row>
        <row r="796">
          <cell r="A796" t="str">
            <v>KMB2001</v>
          </cell>
          <cell r="B796" t="str">
            <v>20 " TURN UP BLADDER FOR KM92 M/C</v>
          </cell>
          <cell r="C796" t="str">
            <v>R10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</row>
        <row r="797">
          <cell r="A797" t="str">
            <v>KMI1401</v>
          </cell>
          <cell r="B797" t="str">
            <v>14 " TURN UP BLADDER FOR KM92 M/C - INDI</v>
          </cell>
          <cell r="C797" t="str">
            <v>R10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</row>
        <row r="798">
          <cell r="A798" t="str">
            <v>KMI1501</v>
          </cell>
          <cell r="B798" t="str">
            <v>15 " TURN UP BLADDER FOR KM92 M/C - INDI</v>
          </cell>
          <cell r="C798" t="str">
            <v>R10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</row>
        <row r="799">
          <cell r="A799" t="str">
            <v>KMS1201</v>
          </cell>
          <cell r="B799" t="str">
            <v>12 " BLADDER SLEEVE FOR KM92 M/C</v>
          </cell>
          <cell r="C799" t="str">
            <v>R10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</row>
        <row r="800">
          <cell r="A800" t="str">
            <v>KMS1301</v>
          </cell>
          <cell r="B800" t="str">
            <v>13 " BLADDER SLEEVE FOR KM92 M/C</v>
          </cell>
          <cell r="C800" t="str">
            <v>R10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</row>
        <row r="801">
          <cell r="A801" t="str">
            <v>KMS1401</v>
          </cell>
          <cell r="B801" t="str">
            <v>14 " BLADDER SLEEVE FOR KM92 M/CC</v>
          </cell>
          <cell r="C801" t="str">
            <v>R10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</row>
        <row r="802">
          <cell r="A802" t="str">
            <v>KMS1501</v>
          </cell>
          <cell r="B802" t="str">
            <v>\15 " BLADDER SLEEVE FOR KM92 M/C</v>
          </cell>
          <cell r="C802" t="str">
            <v>R10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</row>
        <row r="803">
          <cell r="A803" t="str">
            <v>KMS1601</v>
          </cell>
          <cell r="B803" t="str">
            <v>16 " BLADDER SLEEVE FOR KM92 M/C</v>
          </cell>
          <cell r="C803" t="str">
            <v>R10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</row>
        <row r="804">
          <cell r="A804" t="str">
            <v>KMS1701</v>
          </cell>
          <cell r="B804" t="str">
            <v>17 " BLADDER SLEEVE FOR KM92 M/C</v>
          </cell>
          <cell r="C804" t="str">
            <v>R10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</row>
        <row r="805">
          <cell r="A805" t="str">
            <v>KMS1801</v>
          </cell>
          <cell r="B805" t="str">
            <v>18 " CARCASS DRUM SLEEVE FOR KM92 M/C</v>
          </cell>
          <cell r="C805" t="str">
            <v>R10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</row>
        <row r="806">
          <cell r="A806" t="str">
            <v>KMS1901</v>
          </cell>
          <cell r="B806" t="str">
            <v>19 " CARCASS DRUM SLEEVE FOR KM92 M/C</v>
          </cell>
          <cell r="C806" t="str">
            <v>R10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</row>
        <row r="807">
          <cell r="A807" t="str">
            <v>KMS2001</v>
          </cell>
          <cell r="B807" t="str">
            <v>20" CARCASS DRUM SLEEVE FOR KM92 M/C</v>
          </cell>
          <cell r="C807" t="str">
            <v>R10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</row>
        <row r="808">
          <cell r="A808" t="str">
            <v>KS215270</v>
          </cell>
          <cell r="B808" t="str">
            <v>HF Standard bladder KS2 15" - 270</v>
          </cell>
          <cell r="C808" t="str">
            <v>R10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</row>
        <row r="809">
          <cell r="A809" t="str">
            <v>KS215310</v>
          </cell>
          <cell r="B809" t="str">
            <v>HF Standard bladder KS2 15" - 310</v>
          </cell>
          <cell r="C809" t="str">
            <v>R10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</row>
        <row r="810">
          <cell r="A810" t="str">
            <v>KS215340</v>
          </cell>
          <cell r="B810" t="str">
            <v>HF Standard bladder KS2 15" - 340</v>
          </cell>
          <cell r="C810" t="str">
            <v>R10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</row>
        <row r="811">
          <cell r="A811" t="str">
            <v>KS216270</v>
          </cell>
          <cell r="B811" t="str">
            <v>HF Standard bladder KS2 16" - 270</v>
          </cell>
          <cell r="C811" t="str">
            <v>R10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</row>
        <row r="812">
          <cell r="A812" t="str">
            <v>KS216310</v>
          </cell>
          <cell r="B812" t="str">
            <v>HF Standard bladder KS2 16" - 310</v>
          </cell>
          <cell r="C812" t="str">
            <v>R10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</row>
        <row r="813">
          <cell r="A813" t="str">
            <v>KS216340</v>
          </cell>
          <cell r="B813" t="str">
            <v>HF Standard bladder KS2 16" - 340</v>
          </cell>
          <cell r="C813" t="str">
            <v>R10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</row>
        <row r="814">
          <cell r="A814" t="str">
            <v>L50042</v>
          </cell>
          <cell r="B814" t="str">
            <v>Polyethylene liner, white, 42cm x 80m</v>
          </cell>
          <cell r="C814" t="str">
            <v>R10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</row>
        <row r="815">
          <cell r="A815" t="str">
            <v>L50085</v>
          </cell>
          <cell r="B815" t="str">
            <v>Polyethylene Liner, 500 gsm, 85 cm width</v>
          </cell>
          <cell r="C815" t="str">
            <v>R10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</row>
        <row r="816">
          <cell r="A816" t="str">
            <v>L50090</v>
          </cell>
          <cell r="B816" t="str">
            <v>500 GSM POLYETHYLENE LIN-WHITE CLR,90 CM</v>
          </cell>
          <cell r="C816" t="str">
            <v>R10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</row>
        <row r="817">
          <cell r="A817" t="str">
            <v>LTB1201</v>
          </cell>
          <cell r="B817" t="str">
            <v>12 " TURN UP BLADDER FOR L&amp;T M/C</v>
          </cell>
          <cell r="C817" t="str">
            <v>R10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</row>
        <row r="818">
          <cell r="A818" t="str">
            <v>LTB1301</v>
          </cell>
          <cell r="B818" t="str">
            <v>13 " TURN UP BLADDER FOR L&amp;T M/C</v>
          </cell>
          <cell r="C818" t="str">
            <v>R10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</row>
        <row r="819">
          <cell r="A819" t="str">
            <v>LTB1401</v>
          </cell>
          <cell r="B819" t="str">
            <v>TURN UP BLADDER-14" MAKE 'POLMER'</v>
          </cell>
          <cell r="C819" t="str">
            <v>R10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</row>
        <row r="820">
          <cell r="A820" t="str">
            <v>LTB1501</v>
          </cell>
          <cell r="B820" t="str">
            <v>15 " TURN UP BLADDER FOR L&amp;T M/C</v>
          </cell>
          <cell r="C820" t="str">
            <v>R10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</row>
        <row r="821">
          <cell r="A821" t="str">
            <v>LTB1502</v>
          </cell>
          <cell r="B821" t="str">
            <v>15 " T/UP BLADDER 15ESLF-TN515 HIG LENGT</v>
          </cell>
          <cell r="C821" t="str">
            <v>R10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</row>
        <row r="822">
          <cell r="A822" t="str">
            <v>LTB1601</v>
          </cell>
          <cell r="B822" t="str">
            <v>16 " TURN UP BLADDER FOR L&amp;T M/C</v>
          </cell>
          <cell r="C822" t="str">
            <v>R10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</row>
        <row r="823">
          <cell r="A823" t="str">
            <v>LTB1602</v>
          </cell>
          <cell r="B823" t="str">
            <v>16 " T/UP BLADDER 16ESLF-TN516 HIG LENGT</v>
          </cell>
          <cell r="C823" t="str">
            <v>R10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</row>
        <row r="824">
          <cell r="A824" t="str">
            <v>LTB1702</v>
          </cell>
          <cell r="B824" t="str">
            <v>17 " T/UP BLADDER - TN517 HIG LENGT</v>
          </cell>
          <cell r="C824" t="str">
            <v>R10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</row>
        <row r="825">
          <cell r="A825" t="str">
            <v>PB02030</v>
          </cell>
          <cell r="B825" t="str">
            <v>PE Ingredient bags20x30cm</v>
          </cell>
          <cell r="C825" t="str">
            <v>R10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</row>
        <row r="826">
          <cell r="A826" t="str">
            <v>PB02123</v>
          </cell>
          <cell r="B826" t="str">
            <v>PE Ingredient Bags Clear 21x23 cm</v>
          </cell>
          <cell r="C826" t="str">
            <v>R10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</row>
        <row r="827">
          <cell r="A827" t="str">
            <v>PB02123</v>
          </cell>
          <cell r="B827" t="str">
            <v>PE Ingredient Bags Clear 21x23 cm</v>
          </cell>
          <cell r="C827" t="str">
            <v>R10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</row>
        <row r="828">
          <cell r="A828" t="str">
            <v>PB02228</v>
          </cell>
          <cell r="B828" t="str">
            <v>PE Ingredient Bags Clear 22x28 cm</v>
          </cell>
          <cell r="C828" t="str">
            <v>R10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</row>
        <row r="829">
          <cell r="A829" t="str">
            <v>PB02228</v>
          </cell>
          <cell r="B829" t="str">
            <v>PE Ingredient Bags Clear 22x28 cm</v>
          </cell>
          <cell r="C829" t="str">
            <v>R10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</row>
        <row r="830">
          <cell r="A830" t="str">
            <v>PB02230</v>
          </cell>
          <cell r="B830" t="str">
            <v>PE Ingredient Bags Clear 22x30 cm</v>
          </cell>
          <cell r="C830" t="str">
            <v>R10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</row>
        <row r="831">
          <cell r="A831" t="str">
            <v>PB02230</v>
          </cell>
          <cell r="B831" t="str">
            <v>PE Ingredient Bags Clear 22x30 cm</v>
          </cell>
          <cell r="C831" t="str">
            <v>R10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</row>
        <row r="832">
          <cell r="A832" t="str">
            <v>PB03044</v>
          </cell>
          <cell r="B832" t="str">
            <v>PE Ingredient Bags Clear 30x44 cm</v>
          </cell>
          <cell r="C832" t="str">
            <v>R10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</row>
        <row r="833">
          <cell r="A833" t="str">
            <v>PB03044</v>
          </cell>
          <cell r="B833" t="str">
            <v>PE Ingredient Bags Clear 30x44 cm</v>
          </cell>
          <cell r="C833" t="str">
            <v>R10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</row>
        <row r="834">
          <cell r="A834" t="str">
            <v>PB04041</v>
          </cell>
          <cell r="B834" t="str">
            <v>PE Ingredient Bags Clear 40x41 cm</v>
          </cell>
          <cell r="C834" t="str">
            <v>R10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</row>
        <row r="835">
          <cell r="A835" t="str">
            <v>PB04041</v>
          </cell>
          <cell r="B835" t="str">
            <v>PE Ingredient Bags Clear 40x41 cm</v>
          </cell>
          <cell r="C835" t="str">
            <v>R10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</row>
        <row r="836">
          <cell r="A836" t="str">
            <v>PB04360</v>
          </cell>
          <cell r="B836" t="str">
            <v>PE Ingredient Bags Clear 43x60 cm</v>
          </cell>
          <cell r="C836" t="str">
            <v>R10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</row>
        <row r="837">
          <cell r="A837" t="str">
            <v>PB04360</v>
          </cell>
          <cell r="B837" t="str">
            <v>PE Ingredient Bags Clear 43x60 cm</v>
          </cell>
          <cell r="C837" t="str">
            <v>R10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</row>
        <row r="838">
          <cell r="A838" t="str">
            <v>PB04660</v>
          </cell>
          <cell r="B838" t="str">
            <v>PE Ingredient Bags Clear 46x60 cm</v>
          </cell>
          <cell r="C838" t="str">
            <v>R10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</row>
        <row r="839">
          <cell r="A839" t="str">
            <v>PB04660</v>
          </cell>
          <cell r="B839" t="str">
            <v>PE Ingredient Bags Clear 46x60 cm</v>
          </cell>
          <cell r="C839" t="str">
            <v>R10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</row>
        <row r="840">
          <cell r="A840" t="str">
            <v>PB05075</v>
          </cell>
          <cell r="B840" t="str">
            <v>PE Ingredient bags50x75cm</v>
          </cell>
          <cell r="C840" t="str">
            <v>R10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</row>
        <row r="841">
          <cell r="A841" t="str">
            <v>PB05075</v>
          </cell>
          <cell r="B841" t="str">
            <v>PE Ingredient bags50x75cm</v>
          </cell>
          <cell r="C841" t="str">
            <v>R10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</row>
        <row r="842">
          <cell r="A842" t="str">
            <v>PB05670</v>
          </cell>
          <cell r="B842" t="str">
            <v>PE Ingredient Bags Clear 56x70 cm</v>
          </cell>
          <cell r="C842" t="str">
            <v>R10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</row>
        <row r="843">
          <cell r="A843" t="str">
            <v>PB05670</v>
          </cell>
          <cell r="B843" t="str">
            <v>PE Ingredient Bags Clear 56x70 cm</v>
          </cell>
          <cell r="C843" t="str">
            <v>R10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</row>
        <row r="844">
          <cell r="A844" t="str">
            <v>PB07875</v>
          </cell>
          <cell r="B844" t="str">
            <v>PE Ingredient Bags, 0.05mm x 78cm x 75cm</v>
          </cell>
          <cell r="C844" t="str">
            <v>R10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</row>
        <row r="845">
          <cell r="A845" t="str">
            <v>PB42123</v>
          </cell>
          <cell r="B845" t="str">
            <v>PE Ingredient Bags Blue 21x23 cm</v>
          </cell>
          <cell r="C845" t="str">
            <v>R10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</row>
        <row r="846">
          <cell r="A846" t="str">
            <v>PB42123</v>
          </cell>
          <cell r="B846" t="str">
            <v>PE Ingredient Bags Blue 21x23 cm</v>
          </cell>
          <cell r="C846" t="str">
            <v>R10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</row>
        <row r="847">
          <cell r="A847" t="str">
            <v>PB62123</v>
          </cell>
          <cell r="B847" t="str">
            <v>PE Ingredient Bags Red 21x23 cm</v>
          </cell>
          <cell r="C847" t="str">
            <v>R10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</row>
        <row r="848">
          <cell r="A848" t="str">
            <v>PB62123</v>
          </cell>
          <cell r="B848" t="str">
            <v>PE Ingredient Bags Red 21x23 cm</v>
          </cell>
          <cell r="C848" t="str">
            <v>R10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</row>
        <row r="849">
          <cell r="A849" t="str">
            <v>PB73046</v>
          </cell>
          <cell r="B849" t="str">
            <v>PE Ingredient Bags Black 30x46 cm</v>
          </cell>
          <cell r="C849" t="str">
            <v>R10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</row>
        <row r="850">
          <cell r="A850" t="str">
            <v>PB73046</v>
          </cell>
          <cell r="B850" t="str">
            <v>PE Ingredient Bags Black 30x46 cm</v>
          </cell>
          <cell r="C850" t="str">
            <v>R10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</row>
        <row r="851">
          <cell r="A851" t="str">
            <v>PB83044</v>
          </cell>
          <cell r="B851" t="str">
            <v>PE Ingredient Bags Pink 30x44 cm</v>
          </cell>
          <cell r="C851" t="str">
            <v>R10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</row>
        <row r="852">
          <cell r="A852" t="str">
            <v>PB83044</v>
          </cell>
          <cell r="B852" t="str">
            <v>PE Ingredient Bags Pink 30x44 cm</v>
          </cell>
          <cell r="C852" t="str">
            <v>R10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</row>
        <row r="853">
          <cell r="A853" t="str">
            <v>PE2E80B</v>
          </cell>
          <cell r="B853" t="str">
            <v>Embossed Yellow PE Film 0.5 mm x 800 mm</v>
          </cell>
          <cell r="C853" t="str">
            <v>R10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</row>
        <row r="854">
          <cell r="A854" t="str">
            <v>PF0P6262</v>
          </cell>
          <cell r="B854" t="str">
            <v>PE Film Transparent 0.3 mm X 62cm X 62cm</v>
          </cell>
          <cell r="C854" t="str">
            <v>R10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</row>
        <row r="855">
          <cell r="A855" t="str">
            <v>PF1E30</v>
          </cell>
          <cell r="B855" t="str">
            <v>Embossed White PE Film 30 cm x 0.13mm</v>
          </cell>
          <cell r="C855" t="str">
            <v>R10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</row>
        <row r="856">
          <cell r="A856" t="str">
            <v>PF1E30C</v>
          </cell>
          <cell r="B856" t="str">
            <v>Embossed White PE Film 30 cm x 0.15mm</v>
          </cell>
          <cell r="C856" t="str">
            <v>R10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</row>
        <row r="857">
          <cell r="A857" t="str">
            <v>PF1E44</v>
          </cell>
          <cell r="B857" t="str">
            <v>Embossed White PE Film 44 cm x 0.13mm</v>
          </cell>
          <cell r="C857" t="str">
            <v>R10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</row>
        <row r="858">
          <cell r="A858" t="str">
            <v>PF1P100B</v>
          </cell>
          <cell r="B858" t="str">
            <v>"White Pentathene film, 0.50 mm x 1000 m</v>
          </cell>
          <cell r="C858" t="str">
            <v>R10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</row>
        <row r="859">
          <cell r="A859" t="str">
            <v>PF1P136B</v>
          </cell>
          <cell r="B859" t="str">
            <v>"White Pentathene film, 0.50 mm x 1360 m</v>
          </cell>
          <cell r="C859" t="str">
            <v>R10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</row>
        <row r="860">
          <cell r="A860" t="str">
            <v>PF1P136B</v>
          </cell>
          <cell r="B860" t="str">
            <v>"White Pentathene film, 0.50 mm x 1360 m</v>
          </cell>
          <cell r="C860" t="str">
            <v>R10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</row>
        <row r="861">
          <cell r="A861" t="str">
            <v>PF1P30</v>
          </cell>
          <cell r="B861" t="str">
            <v>"White Pentathene film, 0.13 mm x 300 mm</v>
          </cell>
          <cell r="C861" t="str">
            <v>R10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</row>
        <row r="862">
          <cell r="A862" t="str">
            <v>PF1P30</v>
          </cell>
          <cell r="B862" t="str">
            <v>"White Pentathene film, 0.13 mm x 300 mm</v>
          </cell>
          <cell r="C862" t="str">
            <v>R10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</row>
        <row r="863">
          <cell r="A863" t="str">
            <v>PF1P36</v>
          </cell>
          <cell r="B863" t="str">
            <v>"White Pentathene film, 0.13 mm x 360 mm</v>
          </cell>
          <cell r="C863" t="str">
            <v>R10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</row>
        <row r="864">
          <cell r="A864" t="str">
            <v>PF2E08</v>
          </cell>
          <cell r="B864" t="str">
            <v>Embossed Yellow PE Film 0.13 mm x 75 mm</v>
          </cell>
          <cell r="C864" t="str">
            <v>R10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</row>
        <row r="865">
          <cell r="A865" t="str">
            <v>PF2E100B</v>
          </cell>
          <cell r="B865" t="str">
            <v>Embossed Yellow PE Film 0.5 mm x 1000 mm</v>
          </cell>
          <cell r="C865" t="str">
            <v>R10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</row>
        <row r="866">
          <cell r="A866" t="str">
            <v>PF2E110B</v>
          </cell>
          <cell r="B866" t="str">
            <v>Embossed Yellow PE Film 0.5 mm x 1100 mm</v>
          </cell>
          <cell r="C866" t="str">
            <v>R10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</row>
        <row r="867">
          <cell r="A867" t="str">
            <v>PF2E110B</v>
          </cell>
          <cell r="B867" t="str">
            <v>Embossed Yellow PE Film 0.5 mm x 1100 mm</v>
          </cell>
          <cell r="C867" t="str">
            <v>R10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</row>
        <row r="868">
          <cell r="A868" t="str">
            <v>PF2E110D</v>
          </cell>
          <cell r="B868" t="str">
            <v>Embossed Yellow PE Film 0.4 mm x 1100 mm</v>
          </cell>
          <cell r="C868" t="str">
            <v>R10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</row>
        <row r="869">
          <cell r="A869" t="str">
            <v>PF2E110E</v>
          </cell>
          <cell r="B869" t="str">
            <v>Embossed Yellow PE Film0.55 mm x 1100 mm</v>
          </cell>
          <cell r="C869" t="str">
            <v>R10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</row>
        <row r="870">
          <cell r="A870" t="str">
            <v>PF2E120B</v>
          </cell>
          <cell r="B870" t="str">
            <v>Embossed Yellow PE Film 0.5 mm x 1200 mm</v>
          </cell>
          <cell r="C870" t="str">
            <v>R10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</row>
        <row r="871">
          <cell r="A871" t="str">
            <v>PF2E120B</v>
          </cell>
          <cell r="B871" t="str">
            <v>Embossed Yellow PE Film 0.5 mm x 1200 mm</v>
          </cell>
          <cell r="C871" t="str">
            <v>R10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</row>
        <row r="872">
          <cell r="A872" t="str">
            <v>PF2E12B</v>
          </cell>
          <cell r="B872" t="str">
            <v>Embossed Yellow PE Film 0.5 mm x 120 mm</v>
          </cell>
          <cell r="C872" t="str">
            <v>R10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</row>
        <row r="873">
          <cell r="A873" t="str">
            <v>PF2E136B</v>
          </cell>
          <cell r="B873" t="str">
            <v>Embossed Yellow PE Film 0.5 mm x 1360 mm</v>
          </cell>
          <cell r="C873" t="str">
            <v>R10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</row>
        <row r="874">
          <cell r="A874" t="str">
            <v>PF2E136B</v>
          </cell>
          <cell r="B874" t="str">
            <v>Embossed Yellow PE Film 0.5 mm x 1360 mm</v>
          </cell>
          <cell r="C874" t="str">
            <v>R10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</row>
        <row r="875">
          <cell r="A875" t="str">
            <v>PF2E22</v>
          </cell>
          <cell r="B875" t="str">
            <v xml:space="preserve"> Embossed Yellow PE Film, 0.13mm x 220mm</v>
          </cell>
          <cell r="C875" t="str">
            <v>R10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</row>
        <row r="876">
          <cell r="A876" t="str">
            <v>PF2E22</v>
          </cell>
          <cell r="B876" t="str">
            <v xml:space="preserve"> Embossed Yellow PE Film, 0.13mm x 220mm</v>
          </cell>
          <cell r="C876" t="str">
            <v>R10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</row>
        <row r="877">
          <cell r="A877" t="str">
            <v>PF2E25</v>
          </cell>
          <cell r="B877" t="str">
            <v>mbossed Yellow PE Film 0.13 mm x 250 mm</v>
          </cell>
          <cell r="C877" t="str">
            <v>R10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</row>
        <row r="878">
          <cell r="A878" t="str">
            <v>PF2E27</v>
          </cell>
          <cell r="B878" t="str">
            <v>Embossed Yellow PE Film 27cm</v>
          </cell>
          <cell r="C878" t="str">
            <v>R10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</row>
        <row r="879">
          <cell r="A879" t="str">
            <v>PF2E29</v>
          </cell>
          <cell r="B879" t="str">
            <v>Embossed Yellow PE Film 29 cm</v>
          </cell>
          <cell r="C879" t="str">
            <v>R10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</row>
        <row r="880">
          <cell r="A880" t="str">
            <v>PF2E29</v>
          </cell>
          <cell r="B880" t="str">
            <v>Embossed Yellow PE Film 29 cm</v>
          </cell>
          <cell r="C880" t="str">
            <v>R10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</row>
        <row r="881">
          <cell r="A881" t="str">
            <v>PF2E30</v>
          </cell>
          <cell r="B881" t="str">
            <v>Embossed Yellow PE Film 30 cm</v>
          </cell>
          <cell r="C881" t="str">
            <v>R10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</row>
        <row r="882">
          <cell r="A882" t="str">
            <v>PF2E30B</v>
          </cell>
          <cell r="B882" t="str">
            <v>Embossed Yellow PE Film 0.5 mm x 300 mm</v>
          </cell>
          <cell r="C882" t="str">
            <v>R10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</row>
        <row r="883">
          <cell r="A883" t="str">
            <v>PF2E30C</v>
          </cell>
          <cell r="B883" t="str">
            <v>Embossed Yellow PE Film .15mm x 300 mm</v>
          </cell>
          <cell r="C883" t="str">
            <v>R10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</row>
        <row r="884">
          <cell r="A884" t="str">
            <v>PF2E32</v>
          </cell>
          <cell r="B884" t="str">
            <v>Embossed Yellow PE Film 32cm</v>
          </cell>
          <cell r="C884" t="str">
            <v>R10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</row>
        <row r="885">
          <cell r="A885" t="str">
            <v>PF2E32</v>
          </cell>
          <cell r="B885" t="str">
            <v>Embossed Yellow PE Film 32cm</v>
          </cell>
          <cell r="C885" t="str">
            <v>R10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</row>
        <row r="886">
          <cell r="A886" t="str">
            <v>PF2E33</v>
          </cell>
          <cell r="B886" t="str">
            <v>Embossed Yellow PE Film 33 cm</v>
          </cell>
          <cell r="C886" t="str">
            <v>R10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</row>
        <row r="887">
          <cell r="A887" t="str">
            <v>PF2E33</v>
          </cell>
          <cell r="B887" t="str">
            <v>Embossed Yellow PE Film 33 cm</v>
          </cell>
          <cell r="C887" t="str">
            <v>R10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</row>
        <row r="888">
          <cell r="A888" t="str">
            <v>PF2E34</v>
          </cell>
          <cell r="B888" t="str">
            <v>Embossed Yellow PE Film 34 cm</v>
          </cell>
          <cell r="C888" t="str">
            <v>R10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</row>
        <row r="889">
          <cell r="A889" t="str">
            <v>PF2E34</v>
          </cell>
          <cell r="B889" t="str">
            <v>Embossed Yellow PE Film 34 cm</v>
          </cell>
          <cell r="C889" t="str">
            <v>R10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</row>
        <row r="890">
          <cell r="A890" t="str">
            <v>PF2E34C</v>
          </cell>
          <cell r="B890" t="str">
            <v>Embossed Yellow PE Film 0.17mm x 340m</v>
          </cell>
          <cell r="C890" t="str">
            <v>R10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</row>
        <row r="891">
          <cell r="A891" t="str">
            <v>PF2E36</v>
          </cell>
          <cell r="B891" t="str">
            <v>Embossed Yellow PE Film 36 cm</v>
          </cell>
          <cell r="C891" t="str">
            <v>R10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</row>
        <row r="892">
          <cell r="A892" t="str">
            <v>PF2E36</v>
          </cell>
          <cell r="B892" t="str">
            <v>Embossed Yellow PE Film 36 cm</v>
          </cell>
          <cell r="C892" t="str">
            <v>R10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</row>
        <row r="893">
          <cell r="A893" t="str">
            <v>PF2E38</v>
          </cell>
          <cell r="B893" t="str">
            <v>Embossed Yellow PE Film 38 cm</v>
          </cell>
          <cell r="C893" t="str">
            <v>R10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</row>
        <row r="894">
          <cell r="A894" t="str">
            <v>PF2E38</v>
          </cell>
          <cell r="B894" t="str">
            <v>Embossed Yellow PE Film 38 cm</v>
          </cell>
          <cell r="C894" t="str">
            <v>R10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</row>
        <row r="895">
          <cell r="A895" t="str">
            <v>PF2E42</v>
          </cell>
          <cell r="B895" t="str">
            <v>Embossed Yellow PE Film 42 cm</v>
          </cell>
          <cell r="C895" t="str">
            <v>R10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</row>
        <row r="896">
          <cell r="A896" t="str">
            <v>PF2E42</v>
          </cell>
          <cell r="B896" t="str">
            <v>Embossed Yellow PE Film 42 cm</v>
          </cell>
          <cell r="C896" t="str">
            <v>R10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</row>
        <row r="897">
          <cell r="A897" t="str">
            <v>PF2E43</v>
          </cell>
          <cell r="B897" t="str">
            <v>Embossed Yellow PE Film 43 cm</v>
          </cell>
          <cell r="C897" t="str">
            <v>R10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</row>
        <row r="898">
          <cell r="A898" t="str">
            <v>PF2E43</v>
          </cell>
          <cell r="B898" t="str">
            <v>Embossed Yellow PE Film 43 cm</v>
          </cell>
          <cell r="C898" t="str">
            <v>R10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</row>
        <row r="899">
          <cell r="A899" t="str">
            <v>PF2E44</v>
          </cell>
          <cell r="B899" t="str">
            <v>Embossed Yellow PE Film 0.13 mm X 44 cm</v>
          </cell>
          <cell r="C899" t="str">
            <v>R10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</row>
        <row r="900">
          <cell r="A900" t="str">
            <v>PF2E44C</v>
          </cell>
          <cell r="B900" t="str">
            <v>Embossed Yellow PE Film .15mm x 440mm</v>
          </cell>
          <cell r="C900" t="str">
            <v>R10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</row>
        <row r="901">
          <cell r="A901" t="str">
            <v>PF2E45B</v>
          </cell>
          <cell r="B901" t="str">
            <v>Embossed Yellow PE Film 0.5 mm x 450 mm</v>
          </cell>
          <cell r="C901" t="str">
            <v>R10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</row>
        <row r="902">
          <cell r="A902" t="str">
            <v>PF2E48</v>
          </cell>
          <cell r="B902" t="str">
            <v>Embossed Yellow PE Film 48 cm</v>
          </cell>
          <cell r="C902" t="str">
            <v>R10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</row>
        <row r="903">
          <cell r="A903" t="str">
            <v>PF2E48</v>
          </cell>
          <cell r="B903" t="str">
            <v>Embossed Yellow PE Film 48 cm</v>
          </cell>
          <cell r="C903" t="str">
            <v>R10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</row>
        <row r="904">
          <cell r="A904" t="str">
            <v>PF2E54C</v>
          </cell>
          <cell r="B904" t="str">
            <v>Yellow embossed PE film, 0.17 x 540 mm</v>
          </cell>
          <cell r="C904" t="str">
            <v>R10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</row>
        <row r="905">
          <cell r="A905" t="str">
            <v>PF2E60</v>
          </cell>
          <cell r="B905" t="str">
            <v>Embossed Yellow PE Film 600 MM</v>
          </cell>
          <cell r="C905" t="str">
            <v>R10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</row>
        <row r="906">
          <cell r="A906" t="str">
            <v>PF2E60C</v>
          </cell>
          <cell r="B906" t="str">
            <v>Yellow embossed PE film, 600 mm width</v>
          </cell>
          <cell r="C906" t="str">
            <v>R10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</row>
        <row r="907">
          <cell r="A907" t="str">
            <v>PF2E66C</v>
          </cell>
          <cell r="B907" t="str">
            <v>Embossed Yellow PE Film, 0.17mm x 655mm</v>
          </cell>
          <cell r="C907" t="str">
            <v>R10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</row>
        <row r="908">
          <cell r="A908" t="str">
            <v>PF2E80B</v>
          </cell>
          <cell r="B908" t="str">
            <v>Embossed Yellow PE Film 0.5 mm x 800 mm</v>
          </cell>
          <cell r="C908" t="str">
            <v>R10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</row>
        <row r="909">
          <cell r="A909" t="str">
            <v>PF3E36</v>
          </cell>
          <cell r="B909" t="str">
            <v>Green Embossed PE Film, 0.13mm x 360mm</v>
          </cell>
          <cell r="C909" t="str">
            <v>R10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</row>
        <row r="910">
          <cell r="A910" t="str">
            <v>PF3E36</v>
          </cell>
          <cell r="B910" t="str">
            <v>Green Embossed PE Film, 0.13mm x 360mm</v>
          </cell>
          <cell r="C910" t="str">
            <v>R10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</row>
        <row r="911">
          <cell r="A911" t="str">
            <v>PF4E36</v>
          </cell>
          <cell r="B911" t="str">
            <v>Embossed Blue PE Film 360 mm x 0.13 mm</v>
          </cell>
          <cell r="C911" t="str">
            <v>R10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</row>
        <row r="912">
          <cell r="A912" t="str">
            <v>PF7P180</v>
          </cell>
          <cell r="B912" t="str">
            <v>PE Film  0.075 mm x 180 cm  Black</v>
          </cell>
          <cell r="C912" t="str">
            <v>R10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</row>
        <row r="913">
          <cell r="A913" t="str">
            <v>PF7P180</v>
          </cell>
          <cell r="B913" t="str">
            <v>PE Film  0.075 mm x 180 cm  Black</v>
          </cell>
          <cell r="C913" t="str">
            <v>R10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</row>
        <row r="914">
          <cell r="A914" t="str">
            <v>PF7P260</v>
          </cell>
          <cell r="B914" t="str">
            <v>PE Film 0.075 mm x 260 cm Black</v>
          </cell>
          <cell r="C914" t="str">
            <v>R10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</row>
        <row r="915">
          <cell r="A915" t="str">
            <v>PF7P260</v>
          </cell>
          <cell r="B915" t="str">
            <v>PE Film 0.075 mm x 260 cm Black</v>
          </cell>
          <cell r="C915" t="str">
            <v>R10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</row>
        <row r="916">
          <cell r="A916" t="str">
            <v>PF7P260R</v>
          </cell>
          <cell r="B916" t="str">
            <v>PE Film0.075mmx260cm Black Reprocessed</v>
          </cell>
          <cell r="C916" t="str">
            <v>R10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</row>
        <row r="917">
          <cell r="A917" t="str">
            <v>PF7P260R</v>
          </cell>
          <cell r="B917" t="str">
            <v>PE Film0.075mmx260cm Black Reprocessed</v>
          </cell>
          <cell r="C917" t="str">
            <v>R10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</row>
        <row r="918">
          <cell r="A918" t="str">
            <v>PF7P268</v>
          </cell>
          <cell r="B918" t="str">
            <v>Black Polyethylene Film, 0.075 mm x 2675</v>
          </cell>
          <cell r="C918" t="str">
            <v>R10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</row>
        <row r="919">
          <cell r="A919" t="str">
            <v>PF7P268</v>
          </cell>
          <cell r="B919" t="str">
            <v>Black Polyethylene Film, 0.075 mm x 2675</v>
          </cell>
          <cell r="C919" t="str">
            <v>R10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</row>
        <row r="920">
          <cell r="A920" t="str">
            <v>PF9E34A</v>
          </cell>
          <cell r="B920" t="str">
            <v>Embossed Orange PE Film 34 cm x 0.17mm</v>
          </cell>
          <cell r="C920" t="str">
            <v>R10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</row>
        <row r="921">
          <cell r="A921" t="str">
            <v>PF9E34C</v>
          </cell>
          <cell r="B921" t="str">
            <v>Embossed Orange PE Film 0.17mm x 340m</v>
          </cell>
          <cell r="C921" t="str">
            <v>R10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</row>
        <row r="922">
          <cell r="A922" t="str">
            <v>PF9E36</v>
          </cell>
          <cell r="B922" t="str">
            <v>Embossed Orange PE Film 360 mm x 0.13 mm</v>
          </cell>
          <cell r="C922" t="str">
            <v>R10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</row>
        <row r="923">
          <cell r="A923" t="str">
            <v>PF9E44</v>
          </cell>
          <cell r="B923" t="str">
            <v>Embossed Orange PE Film 44 cm x 0.13 mm</v>
          </cell>
          <cell r="C923" t="str">
            <v>R10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</row>
        <row r="924">
          <cell r="A924" t="str">
            <v>PF9E45C</v>
          </cell>
          <cell r="B924" t="str">
            <v>Orange embossed PE film 0.17 x 450 cm</v>
          </cell>
          <cell r="C924" t="str">
            <v>R10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</row>
        <row r="925">
          <cell r="A925" t="str">
            <v>PF9E60</v>
          </cell>
          <cell r="B925" t="str">
            <v>Embossed Orange PE Film 600 MM</v>
          </cell>
          <cell r="C925" t="str">
            <v>R10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</row>
        <row r="926">
          <cell r="A926" t="str">
            <v>PF9E60C</v>
          </cell>
          <cell r="B926" t="str">
            <v>Orange embossed PE film, 600mm width</v>
          </cell>
          <cell r="C926" t="str">
            <v>R10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</row>
        <row r="927">
          <cell r="A927" t="str">
            <v>PF9E66C</v>
          </cell>
          <cell r="B927" t="str">
            <v>Embossed Orange PE Film, 0.17mm x 655mm</v>
          </cell>
          <cell r="C927" t="str">
            <v>R10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</row>
        <row r="928">
          <cell r="A928" t="str">
            <v>PP2E08</v>
          </cell>
          <cell r="B928" t="str">
            <v>Yellow Embossd PE Valve Patch 0.13x75 mm</v>
          </cell>
          <cell r="C928" t="str">
            <v>R10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</row>
        <row r="929">
          <cell r="A929" t="str">
            <v>PP2E08</v>
          </cell>
          <cell r="B929" t="str">
            <v>Yellow Embossd PE Valve Patch 0.13x75 mm</v>
          </cell>
          <cell r="C929" t="str">
            <v>R10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</row>
        <row r="930">
          <cell r="A930" t="str">
            <v>PP2E10</v>
          </cell>
          <cell r="B930" t="str">
            <v>Yellow Embossd PE Valve Patch 0.13x100mm</v>
          </cell>
          <cell r="C930" t="str">
            <v>R10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</row>
        <row r="931">
          <cell r="A931" t="str">
            <v>PP2E10</v>
          </cell>
          <cell r="B931" t="str">
            <v>Yellow Embossd PE Valve Patch 0.13x100mm</v>
          </cell>
          <cell r="C931" t="str">
            <v>R10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</row>
        <row r="932">
          <cell r="A932" t="str">
            <v>PUS1201</v>
          </cell>
          <cell r="B932" t="str">
            <v>12 " BLADDER SLEEVE FOR PU15 M/C</v>
          </cell>
          <cell r="C932" t="str">
            <v>R10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</row>
        <row r="933">
          <cell r="A933" t="str">
            <v>PUS1301</v>
          </cell>
          <cell r="B933" t="str">
            <v>13 " BLADDER SLEEVE FOR PU15 M/C</v>
          </cell>
          <cell r="C933" t="str">
            <v>R10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</row>
        <row r="934">
          <cell r="A934" t="str">
            <v>PUS1401</v>
          </cell>
          <cell r="B934" t="str">
            <v>14 " BLADDER SLEEVE FOR OLD PU15 M/C</v>
          </cell>
          <cell r="C934" t="str">
            <v>R10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</row>
        <row r="935">
          <cell r="A935" t="str">
            <v>PUS1402</v>
          </cell>
          <cell r="B935" t="str">
            <v>14" BLADDER SLEEVE FOR NEW PU15 M/C</v>
          </cell>
          <cell r="C935" t="str">
            <v>R10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</row>
        <row r="936">
          <cell r="A936" t="str">
            <v>PUS1501</v>
          </cell>
          <cell r="B936" t="str">
            <v>15 " BLADDER SLEEVE FOR OLD PU15 M/C</v>
          </cell>
          <cell r="C936" t="str">
            <v>R10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</row>
        <row r="937">
          <cell r="A937" t="str">
            <v>PUS1502</v>
          </cell>
          <cell r="B937" t="str">
            <v>15 " BLADDER SLEEVE FOR NEW PU15 M/C</v>
          </cell>
          <cell r="C937" t="str">
            <v>R10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</row>
        <row r="938">
          <cell r="A938" t="str">
            <v>PUS1601</v>
          </cell>
          <cell r="B938" t="str">
            <v>16 " BLADDER SLEEVE FOR OLD PU15 M/C</v>
          </cell>
          <cell r="C938" t="str">
            <v>R10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</row>
        <row r="939">
          <cell r="A939" t="str">
            <v>PUS1702</v>
          </cell>
          <cell r="B939" t="str">
            <v>17 " BLADDER SLEEVE FOR NEW PU15 M/C</v>
          </cell>
          <cell r="C939" t="str">
            <v>R10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</row>
        <row r="940">
          <cell r="A940" t="str">
            <v>PUS1801</v>
          </cell>
          <cell r="B940" t="str">
            <v>18 "SHAPING HEAD SLEEVE FOR OLD PU15 M/C</v>
          </cell>
          <cell r="C940" t="str">
            <v>R10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</row>
        <row r="941">
          <cell r="A941" t="str">
            <v>PUS1901</v>
          </cell>
          <cell r="B941" t="str">
            <v>19"SHAPING HEAD SLEEVE FOR OLD PU15 M/C</v>
          </cell>
          <cell r="C941" t="str">
            <v>R10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</row>
        <row r="942">
          <cell r="A942" t="str">
            <v>PUS2001</v>
          </cell>
          <cell r="B942" t="str">
            <v>20 "SHAPING HEAD SLEEVE FOR OLD PU15 M/C</v>
          </cell>
          <cell r="C942" t="str">
            <v>R10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</row>
        <row r="943">
          <cell r="A943" t="str">
            <v>SHDACRO</v>
          </cell>
          <cell r="B943" t="str">
            <v>SHADE ACRO RED-2 BSY</v>
          </cell>
          <cell r="C943" t="str">
            <v>R10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</row>
        <row r="944">
          <cell r="A944" t="str">
            <v>SHDACRO</v>
          </cell>
          <cell r="B944" t="str">
            <v>SHADE ACRO RED-2 BSY</v>
          </cell>
          <cell r="C944" t="str">
            <v>R10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</row>
        <row r="945">
          <cell r="A945" t="str">
            <v>TUB1201</v>
          </cell>
          <cell r="B945" t="str">
            <v>Turn up bladder 12" for machine FS-12-16</v>
          </cell>
          <cell r="C945" t="str">
            <v>R10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</row>
        <row r="946">
          <cell r="A946" t="str">
            <v>TUB1301</v>
          </cell>
          <cell r="B946" t="str">
            <v>Turn up bladder 13" for machine FS-12-16</v>
          </cell>
          <cell r="C946" t="str">
            <v>R10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</row>
        <row r="947">
          <cell r="A947" t="str">
            <v>TUB1401</v>
          </cell>
          <cell r="B947" t="str">
            <v>Turn up bladder 14" for machine FS-12-16</v>
          </cell>
          <cell r="C947" t="str">
            <v>R10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</row>
        <row r="948">
          <cell r="A948" t="str">
            <v>TUB1501</v>
          </cell>
          <cell r="B948" t="str">
            <v>Turn up bladder 15" for machine FS-12-16</v>
          </cell>
          <cell r="C948" t="str">
            <v>R10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</row>
        <row r="949">
          <cell r="A949" t="str">
            <v>TUB1601</v>
          </cell>
          <cell r="B949" t="str">
            <v>Turn up bladder 16" for machine FS-14-20</v>
          </cell>
          <cell r="C949" t="str">
            <v>R10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</row>
        <row r="950">
          <cell r="A950" t="str">
            <v>TUB1701</v>
          </cell>
          <cell r="B950" t="str">
            <v>Turn up bladder 17" for machine FS-14-20</v>
          </cell>
          <cell r="C950" t="str">
            <v>R10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</row>
        <row r="951">
          <cell r="A951" t="str">
            <v>TUB1801</v>
          </cell>
          <cell r="B951" t="str">
            <v>Turn up bladder 18" for machine FS-14-20</v>
          </cell>
          <cell r="C951" t="str">
            <v>R10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</row>
        <row r="952">
          <cell r="A952" t="str">
            <v>TUB1901</v>
          </cell>
          <cell r="B952" t="str">
            <v>Turn up bladder 19" for machine FS-14-20</v>
          </cell>
          <cell r="C952" t="str">
            <v>R10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</row>
        <row r="953">
          <cell r="A953" t="str">
            <v>TUB2001</v>
          </cell>
          <cell r="B953" t="str">
            <v>Turn up bladder 20" for machine FS-14-20</v>
          </cell>
          <cell r="C953" t="str">
            <v>R10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</row>
        <row r="954">
          <cell r="A954" t="str">
            <v>VM1EX01</v>
          </cell>
          <cell r="B954" t="str">
            <v>EXPANDER BLADDER FOR VMI M/C</v>
          </cell>
          <cell r="C954" t="str">
            <v>R10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</row>
        <row r="955">
          <cell r="A955" t="str">
            <v>VM1EX02</v>
          </cell>
          <cell r="B955" t="str">
            <v>EXPANDER BLADDER FOR VMI AS PER DA 4048</v>
          </cell>
          <cell r="C955" t="str">
            <v>R10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</row>
        <row r="956">
          <cell r="A956" t="str">
            <v>VM1EX03</v>
          </cell>
          <cell r="B956" t="str">
            <v>EXPANDER BLADDER FOR VMI AS PER DA 4043</v>
          </cell>
          <cell r="C956" t="str">
            <v>R10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</row>
        <row r="957">
          <cell r="A957" t="str">
            <v>VM1EX04</v>
          </cell>
          <cell r="B957" t="str">
            <v>EXPANDER BLADDER 7.50/8.25 R 16-SC 5081</v>
          </cell>
          <cell r="C957" t="str">
            <v>R10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</row>
        <row r="958">
          <cell r="A958" t="str">
            <v>VMIDR01</v>
          </cell>
          <cell r="B958" t="str">
            <v>B&amp;T DRUM BLADDER SC 6001</v>
          </cell>
          <cell r="C958" t="str">
            <v>R10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</row>
        <row r="959">
          <cell r="A959" t="str">
            <v>VMIDR02</v>
          </cell>
          <cell r="B959" t="str">
            <v>B&amp;T DRUM BLADDER SC 6002 WL 674 FOR 14"</v>
          </cell>
          <cell r="C959" t="str">
            <v>R10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</row>
        <row r="960">
          <cell r="A960" t="str">
            <v>VMIDR03</v>
          </cell>
          <cell r="B960" t="str">
            <v>B&amp;T DRUM BLADDER SC 6003</v>
          </cell>
          <cell r="C960" t="str">
            <v>R10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</row>
        <row r="961">
          <cell r="A961" t="str">
            <v>VMIEX02</v>
          </cell>
          <cell r="B961" t="str">
            <v>EXPANDER BLADDER SC 5005/090 3672</v>
          </cell>
          <cell r="C961" t="str">
            <v>R10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</row>
        <row r="962">
          <cell r="A962" t="str">
            <v>VMIFR01</v>
          </cell>
          <cell r="B962" t="str">
            <v>FORMING BLADDER FOR VMI M/C</v>
          </cell>
          <cell r="C962" t="str">
            <v>R10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</row>
        <row r="963">
          <cell r="A963" t="str">
            <v>VMITR01</v>
          </cell>
          <cell r="B963" t="str">
            <v>TRANSFER RING BLADDER SC 5001</v>
          </cell>
          <cell r="C963" t="str">
            <v>R10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</row>
        <row r="964">
          <cell r="A964" t="str">
            <v>VMITR02</v>
          </cell>
          <cell r="B964" t="str">
            <v>TRANSFER RING BLADDER SC 5002 FL585</v>
          </cell>
          <cell r="C964" t="str">
            <v>R10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</row>
        <row r="965">
          <cell r="A965" t="str">
            <v>VMITR03</v>
          </cell>
          <cell r="B965" t="str">
            <v>TRANSFER RING BLADDER SC 5003 NL 585</v>
          </cell>
          <cell r="C965" t="str">
            <v>R10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</row>
        <row r="966">
          <cell r="A966" t="str">
            <v>VRPFLP</v>
          </cell>
          <cell r="B966" t="str">
            <v>VALVE RENIFORCING PAD FOR FLAP</v>
          </cell>
          <cell r="C966" t="str">
            <v>R10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</row>
        <row r="967">
          <cell r="A967" t="str">
            <v>VRPFLP</v>
          </cell>
          <cell r="B967" t="str">
            <v>VALVE RENIFORCING PAD FOR FLAP</v>
          </cell>
          <cell r="C967" t="str">
            <v>R10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</row>
        <row r="968">
          <cell r="A968" t="str">
            <v>X165215</v>
          </cell>
          <cell r="B968" t="str">
            <v>Zinc salt of Fatty Acids - Trial</v>
          </cell>
          <cell r="C968" t="str">
            <v>R10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</row>
        <row r="969">
          <cell r="A969" t="str">
            <v>X165216</v>
          </cell>
          <cell r="B969" t="str">
            <v>Dispersing Aid Ultraflow 700S -  Trial</v>
          </cell>
          <cell r="C969" t="str">
            <v>R10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</row>
        <row r="970">
          <cell r="A970" t="str">
            <v>X190061</v>
          </cell>
          <cell r="B970" t="str">
            <v>TAG Chemicals Mould Release Lub SR61 T/P</v>
          </cell>
          <cell r="C970" t="str">
            <v>R10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</row>
        <row r="971">
          <cell r="A971" t="str">
            <v>X191100</v>
          </cell>
          <cell r="B971" t="str">
            <v>Bladder coat semi-permanent, ML1100</v>
          </cell>
          <cell r="C971" t="str">
            <v>R10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</row>
        <row r="972">
          <cell r="A972" t="str">
            <v>X191111</v>
          </cell>
          <cell r="B972" t="str">
            <v>Bladder coat semi-permanent, ML1111</v>
          </cell>
          <cell r="C972" t="str">
            <v>R10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</row>
        <row r="973">
          <cell r="A973" t="str">
            <v>X193014</v>
          </cell>
          <cell r="B973" t="str">
            <v>Water Based Inside Tyre Lubricant</v>
          </cell>
          <cell r="C973" t="str">
            <v>R10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</row>
        <row r="974">
          <cell r="A974" t="str">
            <v>X194580</v>
          </cell>
          <cell r="B974" t="str">
            <v>Mold release agent DiamondKote W-4580CL</v>
          </cell>
          <cell r="C974" t="str">
            <v>R10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</row>
        <row r="975">
          <cell r="A975" t="str">
            <v>X195029</v>
          </cell>
          <cell r="B975" t="str">
            <v>Mould conditioner, Semi permanent ML5029</v>
          </cell>
          <cell r="C975" t="str">
            <v>R10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</row>
        <row r="976">
          <cell r="A976" t="str">
            <v>X195411</v>
          </cell>
          <cell r="B976" t="str">
            <v>Mould conditioner, Semi permanent ML5411</v>
          </cell>
          <cell r="C976" t="str">
            <v>R10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</row>
        <row r="977">
          <cell r="A977" t="str">
            <v>X197025</v>
          </cell>
          <cell r="B977" t="str">
            <v>Water based Unfilled Inside tyre Lube ML</v>
          </cell>
          <cell r="C977" t="str">
            <v>R10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</row>
        <row r="978">
          <cell r="A978" t="str">
            <v>X197428</v>
          </cell>
          <cell r="B978" t="str">
            <v>Mould release agent,semi-PerTraSys 428</v>
          </cell>
          <cell r="C978" t="str">
            <v>R10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</row>
        <row r="979">
          <cell r="A979" t="str">
            <v>170191</v>
          </cell>
          <cell r="B979" t="str">
            <v>RUBBER SOLVENT (MU kg)</v>
          </cell>
          <cell r="C979" t="str">
            <v>R11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</row>
        <row r="980">
          <cell r="A980" t="str">
            <v>170191</v>
          </cell>
          <cell r="B980" t="str">
            <v>RUBBER SOLVENT (MU kg)</v>
          </cell>
          <cell r="C980" t="str">
            <v>R11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</row>
        <row r="981">
          <cell r="A981" t="str">
            <v>170191A</v>
          </cell>
          <cell r="B981" t="str">
            <v>RUBBER SOLVENT(MU ltr)</v>
          </cell>
          <cell r="C981" t="str">
            <v>R11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</row>
        <row r="982">
          <cell r="A982" t="str">
            <v>170191A</v>
          </cell>
          <cell r="B982" t="str">
            <v>RUBBER SOLVENT(MU ltr)</v>
          </cell>
          <cell r="C982" t="str">
            <v>R11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</row>
        <row r="983">
          <cell r="A983" t="str">
            <v>170342</v>
          </cell>
          <cell r="B983" t="str">
            <v>Normal Hexane</v>
          </cell>
          <cell r="C983" t="str">
            <v>R11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</row>
        <row r="984">
          <cell r="A984" t="str">
            <v>170342</v>
          </cell>
          <cell r="B984" t="str">
            <v>Normal Hexane</v>
          </cell>
          <cell r="C984" t="str">
            <v>R11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</row>
        <row r="985">
          <cell r="A985" t="str">
            <v>170421</v>
          </cell>
          <cell r="B985" t="str">
            <v>Kerosene Oil</v>
          </cell>
          <cell r="C985" t="str">
            <v>R11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</row>
        <row r="986">
          <cell r="A986" t="str">
            <v>170421</v>
          </cell>
          <cell r="B986" t="str">
            <v>Kerosene Oil</v>
          </cell>
          <cell r="C986" t="str">
            <v>R11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</row>
        <row r="987">
          <cell r="A987" t="str">
            <v>170436</v>
          </cell>
          <cell r="B987" t="str">
            <v>Denaturated Alcohol</v>
          </cell>
          <cell r="C987" t="str">
            <v>R11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</row>
        <row r="988">
          <cell r="A988" t="str">
            <v>170436</v>
          </cell>
          <cell r="B988" t="str">
            <v>Denaturated Alcohol</v>
          </cell>
          <cell r="C988" t="str">
            <v>R11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</row>
        <row r="989">
          <cell r="A989" t="str">
            <v>170470</v>
          </cell>
          <cell r="B989" t="str">
            <v>Isopropyl Alcohol</v>
          </cell>
          <cell r="C989" t="str">
            <v>R11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</row>
        <row r="990">
          <cell r="A990" t="str">
            <v>170470</v>
          </cell>
          <cell r="B990" t="str">
            <v>Isopropyl Alcohol</v>
          </cell>
          <cell r="C990" t="str">
            <v>R11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</row>
        <row r="991">
          <cell r="A991" t="str">
            <v>170470A</v>
          </cell>
          <cell r="B991" t="str">
            <v>Isopropyl Alcohol</v>
          </cell>
          <cell r="C991" t="str">
            <v>R11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</row>
        <row r="992">
          <cell r="A992" t="str">
            <v>170470A</v>
          </cell>
          <cell r="B992" t="str">
            <v>Isopropyl Alcohol</v>
          </cell>
          <cell r="C992" t="str">
            <v>R11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</row>
        <row r="993">
          <cell r="A993" t="str">
            <v>172324</v>
          </cell>
          <cell r="B993" t="str">
            <v>Methyl Ethyl Ketone, UOM in litres</v>
          </cell>
          <cell r="C993" t="str">
            <v>R11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</row>
        <row r="994">
          <cell r="A994" t="str">
            <v>860485</v>
          </cell>
          <cell r="B994" t="str">
            <v>Polyethylene Glycol</v>
          </cell>
          <cell r="C994" t="str">
            <v>R11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</row>
        <row r="995">
          <cell r="A995" t="str">
            <v>860485</v>
          </cell>
          <cell r="B995" t="str">
            <v>Polyethylene Glycol</v>
          </cell>
          <cell r="C995" t="str">
            <v>R11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</row>
        <row r="996">
          <cell r="A996" t="str">
            <v>870028</v>
          </cell>
          <cell r="B996" t="str">
            <v>Paint Thinner</v>
          </cell>
          <cell r="C996" t="str">
            <v>R11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</row>
        <row r="997">
          <cell r="A997" t="str">
            <v>870028</v>
          </cell>
          <cell r="B997" t="str">
            <v>Paint Thinner</v>
          </cell>
          <cell r="C997" t="str">
            <v>R11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</row>
        <row r="998">
          <cell r="A998" t="str">
            <v>870336</v>
          </cell>
          <cell r="B998" t="str">
            <v>Industrial Toluene</v>
          </cell>
          <cell r="C998" t="str">
            <v>R11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</row>
        <row r="999">
          <cell r="A999" t="str">
            <v>870336</v>
          </cell>
          <cell r="B999" t="str">
            <v>Industrial Toluene</v>
          </cell>
          <cell r="C999" t="str">
            <v>R11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</row>
        <row r="1000">
          <cell r="A1000" t="str">
            <v>TAR-2B</v>
          </cell>
          <cell r="B1000" t="str">
            <v>Screw on double bent tube valve assembly</v>
          </cell>
          <cell r="C1000" t="str">
            <v>R12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</row>
        <row r="1001">
          <cell r="A1001" t="str">
            <v>TLN53</v>
          </cell>
          <cell r="B1001" t="str">
            <v>Lock nut for  tube vales</v>
          </cell>
          <cell r="C1001" t="str">
            <v>R12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</row>
        <row r="1002">
          <cell r="A1002" t="str">
            <v>TRW59</v>
          </cell>
          <cell r="B1002" t="str">
            <v>Ring Washer for  tube valves</v>
          </cell>
          <cell r="C1002" t="str">
            <v>R12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</row>
        <row r="1003">
          <cell r="A1003" t="str">
            <v>TVE50</v>
          </cell>
          <cell r="B1003" t="str">
            <v>Extender  for tube valves</v>
          </cell>
          <cell r="C1003" t="str">
            <v>R12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</row>
        <row r="1004">
          <cell r="A1004" t="str">
            <v>VAB1582</v>
          </cell>
          <cell r="B1004" t="str">
            <v>AB-1582 Valve</v>
          </cell>
          <cell r="C1004" t="str">
            <v>R12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</row>
        <row r="1005">
          <cell r="A1005" t="str">
            <v>VT1175C</v>
          </cell>
          <cell r="B1005" t="str">
            <v>Large Bore Screw-on Valve TRJ1175C</v>
          </cell>
          <cell r="C1005" t="str">
            <v>R12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</row>
        <row r="1006">
          <cell r="A1006" t="str">
            <v>VT1335</v>
          </cell>
          <cell r="B1006" t="str">
            <v>TR-13 Valve 35 mm</v>
          </cell>
          <cell r="C1006" t="str">
            <v>R12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</row>
        <row r="1007">
          <cell r="A1007" t="str">
            <v>VT1335R</v>
          </cell>
          <cell r="B1007" t="str">
            <v>TR-13 Valve 35 mm radial marking OE PCR</v>
          </cell>
          <cell r="C1007" t="str">
            <v>R12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</row>
        <row r="1008">
          <cell r="A1008" t="str">
            <v>VT1346</v>
          </cell>
          <cell r="B1008" t="str">
            <v>TR-13 Valve 46 mm</v>
          </cell>
          <cell r="C1008" t="str">
            <v>R12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</row>
        <row r="1009">
          <cell r="A1009" t="str">
            <v>VT1346R</v>
          </cell>
          <cell r="B1009" t="str">
            <v>TR-13 Valve 46 mm radial marking REP PCR</v>
          </cell>
          <cell r="C1009" t="str">
            <v>R12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</row>
        <row r="1010">
          <cell r="A1010" t="str">
            <v>VTPE42</v>
          </cell>
          <cell r="B1010" t="str">
            <v>Extender  for tube valves</v>
          </cell>
          <cell r="C1010" t="str">
            <v>R12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</row>
        <row r="1011">
          <cell r="A1011" t="str">
            <v>VTPE42A</v>
          </cell>
          <cell r="B1011" t="str">
            <v>Plastic valve extension for TBR</v>
          </cell>
          <cell r="C1011" t="str">
            <v>R12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</row>
        <row r="1012">
          <cell r="A1012" t="str">
            <v>VTR014</v>
          </cell>
          <cell r="B1012" t="str">
            <v>TR-14 Valve</v>
          </cell>
          <cell r="C1012" t="str">
            <v>R12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</row>
        <row r="1013">
          <cell r="A1013" t="str">
            <v>VTR015</v>
          </cell>
          <cell r="B1013" t="str">
            <v>TR-15 Valve</v>
          </cell>
          <cell r="C1013" t="str">
            <v>R12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</row>
        <row r="1014">
          <cell r="A1014" t="str">
            <v>VTR150</v>
          </cell>
          <cell r="B1014" t="str">
            <v>TR 150 Valve</v>
          </cell>
          <cell r="C1014" t="str">
            <v>R12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</row>
        <row r="1015">
          <cell r="A1015" t="str">
            <v>VTR175A</v>
          </cell>
          <cell r="B1015" t="str">
            <v>TR-175A Valve</v>
          </cell>
          <cell r="C1015" t="str">
            <v>R12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</row>
        <row r="1016">
          <cell r="A1016" t="str">
            <v>VTR177A</v>
          </cell>
          <cell r="B1016" t="str">
            <v>TR-177A Valve</v>
          </cell>
          <cell r="C1016" t="str">
            <v>R12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</row>
        <row r="1017">
          <cell r="A1017" t="str">
            <v>VTR179A</v>
          </cell>
          <cell r="B1017" t="str">
            <v>TR-179 A Tube Valve</v>
          </cell>
          <cell r="C1017" t="str">
            <v>R12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</row>
        <row r="1018">
          <cell r="A1018" t="str">
            <v>VTR218A</v>
          </cell>
          <cell r="B1018" t="str">
            <v>TR-218A Valve</v>
          </cell>
          <cell r="C1018" t="str">
            <v>R12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</row>
        <row r="1019">
          <cell r="A1019" t="str">
            <v>VTR218A82</v>
          </cell>
          <cell r="B1019" t="str">
            <v>TR218A Tube Valve - 82 mm base</v>
          </cell>
          <cell r="C1019" t="str">
            <v>R12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</row>
        <row r="1020">
          <cell r="A1020" t="str">
            <v>VTR414</v>
          </cell>
          <cell r="B1020" t="str">
            <v>TR-414 Valve</v>
          </cell>
          <cell r="C1020" t="str">
            <v>R12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</row>
        <row r="1021">
          <cell r="A1021" t="str">
            <v>VTR618A</v>
          </cell>
          <cell r="B1021" t="str">
            <v>TR-618A Valve</v>
          </cell>
          <cell r="C1021" t="str">
            <v>R12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</row>
        <row r="1022">
          <cell r="A1022" t="str">
            <v>VTR75A</v>
          </cell>
          <cell r="B1022" t="str">
            <v>TR-75A Valve</v>
          </cell>
          <cell r="C1022" t="str">
            <v>R12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</row>
        <row r="1023">
          <cell r="A1023" t="str">
            <v>VTR76A</v>
          </cell>
          <cell r="B1023" t="str">
            <v>TR-76A Valve</v>
          </cell>
          <cell r="C1023" t="str">
            <v>R12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</row>
        <row r="1024">
          <cell r="A1024" t="str">
            <v>VTR77A</v>
          </cell>
          <cell r="B1024" t="str">
            <v>TR-77A Valve</v>
          </cell>
          <cell r="C1024" t="str">
            <v>R12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</row>
        <row r="1025">
          <cell r="A1025" t="str">
            <v>VTR78A</v>
          </cell>
          <cell r="B1025" t="str">
            <v>TR-78A Valve</v>
          </cell>
          <cell r="C1025" t="str">
            <v>R12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</row>
        <row r="1026">
          <cell r="A1026" t="str">
            <v>VTRB6</v>
          </cell>
          <cell r="B1026" t="str">
            <v>Plastic Bushing TR B6</v>
          </cell>
          <cell r="C1026" t="str">
            <v>R12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</row>
        <row r="1027">
          <cell r="A1027" t="str">
            <v>VTRBW2</v>
          </cell>
          <cell r="B1027" t="str">
            <v>Bridge Washer TR BW - 2</v>
          </cell>
          <cell r="C1027" t="str">
            <v>R12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</row>
        <row r="1028">
          <cell r="A1028" t="str">
            <v>VTRBW2</v>
          </cell>
          <cell r="B1028" t="str">
            <v>Bridge Washer TR BW - 2</v>
          </cell>
          <cell r="C1028" t="str">
            <v>R12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</row>
        <row r="1029">
          <cell r="A1029" t="str">
            <v>VTRBW3</v>
          </cell>
          <cell r="B1029" t="str">
            <v>Bridge Washer TR BW - 3</v>
          </cell>
          <cell r="C1029" t="str">
            <v>R12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</row>
        <row r="1030">
          <cell r="A1030" t="str">
            <v>VTRBW3</v>
          </cell>
          <cell r="B1030" t="str">
            <v>Bridge Washer TR BW - 3</v>
          </cell>
          <cell r="C1030" t="str">
            <v>R12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</row>
        <row r="1031">
          <cell r="A1031" t="str">
            <v>VTRC1L</v>
          </cell>
          <cell r="B1031" t="str">
            <v>Valve Core TR C1 Long Standard Bore</v>
          </cell>
          <cell r="C1031" t="str">
            <v>R12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</row>
        <row r="1032">
          <cell r="A1032" t="str">
            <v>VTRC1L</v>
          </cell>
          <cell r="B1032" t="str">
            <v>Valve Core TR C1 Long Standard Bore</v>
          </cell>
          <cell r="C1032" t="str">
            <v>R12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</row>
        <row r="1033">
          <cell r="A1033" t="str">
            <v>VTRC1S</v>
          </cell>
          <cell r="B1033" t="str">
            <v>Valve Core TR C1 Short Standard Bore</v>
          </cell>
          <cell r="C1033" t="str">
            <v>R12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</row>
        <row r="1034">
          <cell r="A1034" t="str">
            <v>VTRC1S</v>
          </cell>
          <cell r="B1034" t="str">
            <v>Valve Core TR C1 Short Standard Bore</v>
          </cell>
          <cell r="C1034" t="str">
            <v>R12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</row>
        <row r="1035">
          <cell r="A1035" t="str">
            <v>VTRC1SHT</v>
          </cell>
          <cell r="B1035" t="str">
            <v>Valve Core TRC1 Short Std Bore High Temp</v>
          </cell>
          <cell r="C1035" t="str">
            <v>R12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</row>
        <row r="1036">
          <cell r="A1036" t="str">
            <v>VTRC1SHT</v>
          </cell>
          <cell r="B1036" t="str">
            <v>Valve Core TRC1 Short Std Bore High Temp</v>
          </cell>
          <cell r="C1036" t="str">
            <v>R12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</row>
        <row r="1037">
          <cell r="A1037" t="str">
            <v>VTRC2L</v>
          </cell>
          <cell r="B1037" t="str">
            <v>Valve Core TR C2 Long Large Bore</v>
          </cell>
          <cell r="C1037" t="str">
            <v>R12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</row>
        <row r="1038">
          <cell r="A1038" t="str">
            <v>VTRC2L</v>
          </cell>
          <cell r="B1038" t="str">
            <v>Valve Core TR C2 Long Large Bore</v>
          </cell>
          <cell r="C1038" t="str">
            <v>R12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</row>
        <row r="1039">
          <cell r="A1039" t="str">
            <v>VTRC2S</v>
          </cell>
          <cell r="B1039" t="str">
            <v>Valve Core TR C2 short Large Bore</v>
          </cell>
          <cell r="C1039" t="str">
            <v>R12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</row>
        <row r="1040">
          <cell r="A1040" t="str">
            <v>VTRC2S</v>
          </cell>
          <cell r="B1040" t="str">
            <v>Valve Core TR C2 short Large Bore</v>
          </cell>
          <cell r="C1040" t="str">
            <v>R12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</row>
        <row r="1041">
          <cell r="A1041" t="str">
            <v>VTRCH3</v>
          </cell>
          <cell r="B1041" t="str">
            <v>Core Housing for Tractor TR CH 3</v>
          </cell>
          <cell r="C1041" t="str">
            <v>R12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</row>
        <row r="1042">
          <cell r="A1042" t="str">
            <v>VTRCH3</v>
          </cell>
          <cell r="B1042" t="str">
            <v>Core Housing for Tractor TR CH 3</v>
          </cell>
          <cell r="C1042" t="str">
            <v>R12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</row>
        <row r="1043">
          <cell r="A1043" t="str">
            <v>VTRCH3C</v>
          </cell>
          <cell r="B1043" t="str">
            <v>Core housing with pre-fitted core</v>
          </cell>
          <cell r="C1043" t="str">
            <v>R12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</row>
        <row r="1044">
          <cell r="A1044" t="str">
            <v>VTRHN1</v>
          </cell>
          <cell r="B1044" t="str">
            <v>Hex Nut TR HN 1</v>
          </cell>
          <cell r="C1044" t="str">
            <v>R12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</row>
        <row r="1045">
          <cell r="A1045" t="str">
            <v>VTRHN1</v>
          </cell>
          <cell r="B1045" t="str">
            <v>Hex Nut TR HN 1</v>
          </cell>
          <cell r="C1045" t="str">
            <v>R12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</row>
        <row r="1046">
          <cell r="A1046" t="str">
            <v>VTRLN10</v>
          </cell>
          <cell r="B1046" t="str">
            <v>Rim Nut TR LN 10</v>
          </cell>
          <cell r="C1046" t="str">
            <v>R12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</row>
        <row r="1047">
          <cell r="A1047" t="str">
            <v>VTRLN10</v>
          </cell>
          <cell r="B1047" t="str">
            <v>Rim Nut TR LN 10</v>
          </cell>
          <cell r="C1047" t="str">
            <v>R12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</row>
        <row r="1048">
          <cell r="A1048" t="str">
            <v>VTRSP10</v>
          </cell>
          <cell r="B1048" t="str">
            <v>Valve Spud TRSP 1000 (9.5 mm)</v>
          </cell>
          <cell r="C1048" t="str">
            <v>R12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</row>
        <row r="1049">
          <cell r="A1049" t="str">
            <v>VTRSP10</v>
          </cell>
          <cell r="B1049" t="str">
            <v>Valve Spud TRSP 1000 (9.5 mm)</v>
          </cell>
          <cell r="C1049" t="str">
            <v>R12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</row>
        <row r="1050">
          <cell r="A1050" t="str">
            <v>VTRSP13</v>
          </cell>
          <cell r="B1050" t="str">
            <v>Valve Spud TRSP 1000 (13 mm)</v>
          </cell>
          <cell r="C1050" t="str">
            <v>R12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</row>
        <row r="1051">
          <cell r="A1051" t="str">
            <v>VTRSP13</v>
          </cell>
          <cell r="B1051" t="str">
            <v>Valve Spud TRSP 1000 (13 mm)</v>
          </cell>
          <cell r="C1051" t="str">
            <v>R12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</row>
        <row r="1052">
          <cell r="A1052" t="str">
            <v>VTRVC2</v>
          </cell>
          <cell r="B1052" t="str">
            <v>Valve Cap Metal TR VC 2 Standard Bore</v>
          </cell>
          <cell r="C1052" t="str">
            <v>R12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</row>
        <row r="1053">
          <cell r="A1053" t="str">
            <v>VTRVC2</v>
          </cell>
          <cell r="B1053" t="str">
            <v>Valve Cap Metal TR VC 2 Standard Bore</v>
          </cell>
          <cell r="C1053" t="str">
            <v>R12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</row>
        <row r="1054">
          <cell r="A1054" t="str">
            <v>VTRVC3</v>
          </cell>
          <cell r="B1054" t="str">
            <v>Valve Cap Metal TR VC 3 Standard Bore</v>
          </cell>
          <cell r="C1054" t="str">
            <v>R12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</row>
        <row r="1055">
          <cell r="A1055" t="str">
            <v>VTRVC3</v>
          </cell>
          <cell r="B1055" t="str">
            <v>Valve Cap Metal TR VC 3 Standard Bore</v>
          </cell>
          <cell r="C1055" t="str">
            <v>R12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</row>
        <row r="1056">
          <cell r="A1056" t="str">
            <v>VTRVC6</v>
          </cell>
          <cell r="B1056" t="str">
            <v>Valve Cap Metal TR VC 6 Large Bore</v>
          </cell>
          <cell r="C1056" t="str">
            <v>R12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</row>
        <row r="1057">
          <cell r="A1057" t="str">
            <v>VTRVC6</v>
          </cell>
          <cell r="B1057" t="str">
            <v>Valve Cap Metal TR VC 6 Large Bore</v>
          </cell>
          <cell r="C1057" t="str">
            <v>R12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</row>
        <row r="1058">
          <cell r="A1058" t="str">
            <v>VTRVC7L</v>
          </cell>
          <cell r="B1058" t="str">
            <v>Valve Cap Metal TR VC 7 Large Bore</v>
          </cell>
          <cell r="C1058" t="str">
            <v>R12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</row>
        <row r="1059">
          <cell r="A1059" t="str">
            <v>VTRVC7L</v>
          </cell>
          <cell r="B1059" t="str">
            <v>Valve Cap Metal TR VC 7 Large Bore</v>
          </cell>
          <cell r="C1059" t="str">
            <v>R12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</row>
        <row r="1060">
          <cell r="A1060" t="str">
            <v>VTRVC8</v>
          </cell>
          <cell r="B1060" t="str">
            <v>Valve Cap Plastic TR VC 8 Standard Bore</v>
          </cell>
          <cell r="C1060" t="str">
            <v>R12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</row>
        <row r="1061">
          <cell r="A1061" t="str">
            <v>VTRVC8</v>
          </cell>
          <cell r="B1061" t="str">
            <v>Valve Cap Plastic TR VC 8 Standard Bore</v>
          </cell>
          <cell r="C1061" t="str">
            <v>R12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</row>
        <row r="1062">
          <cell r="A1062" t="str">
            <v>VTRVC9</v>
          </cell>
          <cell r="B1062" t="str">
            <v>Valve Cap Metal TR VC 9 Large Bore</v>
          </cell>
          <cell r="C1062" t="str">
            <v>R12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</row>
        <row r="1063">
          <cell r="A1063" t="str">
            <v>VTRVC9</v>
          </cell>
          <cell r="B1063" t="str">
            <v>Valve Cap Metal TR VC 9 Large Bore</v>
          </cell>
          <cell r="C1063" t="str">
            <v>R12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</row>
        <row r="1064">
          <cell r="A1064" t="str">
            <v>VV1081</v>
          </cell>
          <cell r="B1064" t="str">
            <v>V1.08.1 Scooter Valve</v>
          </cell>
          <cell r="C1064" t="str">
            <v>R12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</row>
        <row r="1065">
          <cell r="A1065" t="str">
            <v>VV1083</v>
          </cell>
          <cell r="B1065" t="str">
            <v>V1.08.3 Scooter Valve</v>
          </cell>
          <cell r="C1065" t="str">
            <v>R12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</row>
        <row r="1066">
          <cell r="A1066" t="str">
            <v>VV3045</v>
          </cell>
          <cell r="B1066" t="str">
            <v>Double Bend Screw-on Valve V3.04.5</v>
          </cell>
          <cell r="C1066" t="str">
            <v>R12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</row>
        <row r="1067">
          <cell r="A1067" t="str">
            <v>VV3065</v>
          </cell>
          <cell r="B1067" t="str">
            <v>Triple Bend Screw-on Valve V3.06.5</v>
          </cell>
          <cell r="C1067" t="str">
            <v>R12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</row>
        <row r="1068">
          <cell r="A1068" t="str">
            <v>VV3082</v>
          </cell>
          <cell r="B1068" t="str">
            <v>Valve Spud V3.08.2</v>
          </cell>
          <cell r="C1068" t="str">
            <v>R12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</row>
        <row r="1069">
          <cell r="A1069" t="str">
            <v>VV3082</v>
          </cell>
          <cell r="B1069" t="str">
            <v>Valve Spud V3.08.2</v>
          </cell>
          <cell r="C1069" t="str">
            <v>R12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</row>
        <row r="1070">
          <cell r="A1070" t="str">
            <v>VV9051</v>
          </cell>
          <cell r="B1070" t="str">
            <v>Flat Grommet V9.05.1</v>
          </cell>
          <cell r="C1070" t="str">
            <v>R12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</row>
        <row r="1071">
          <cell r="A1071" t="str">
            <v>VV9051</v>
          </cell>
          <cell r="B1071" t="str">
            <v>Flat Grommet V9.05.1</v>
          </cell>
          <cell r="C1071" t="str">
            <v>R12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</row>
        <row r="1072">
          <cell r="A1072" t="str">
            <v>620542</v>
          </cell>
          <cell r="B1072" t="str">
            <v>3000D/2 (3340Dtex/2) Dipped Polyester</v>
          </cell>
          <cell r="C1072" t="str">
            <v>R13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</row>
        <row r="1073">
          <cell r="A1073" t="str">
            <v>622942A</v>
          </cell>
          <cell r="B1073" t="str">
            <v>1980/2 dipped poly,86 epdm,142cm cal wid</v>
          </cell>
          <cell r="C1073" t="str">
            <v>R13</v>
          </cell>
          <cell r="D1073">
            <v>289.38</v>
          </cell>
          <cell r="E1073">
            <v>289.38</v>
          </cell>
          <cell r="F1073">
            <v>289.38</v>
          </cell>
          <cell r="G1073">
            <v>289.38</v>
          </cell>
        </row>
        <row r="1074">
          <cell r="A1074" t="str">
            <v>624375</v>
          </cell>
          <cell r="B1074" t="str">
            <v>1300/2 24 EPI Dipped Polyester HMLS AA.</v>
          </cell>
          <cell r="C1074" t="str">
            <v>R13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</row>
        <row r="1075">
          <cell r="A1075" t="str">
            <v>624375A</v>
          </cell>
          <cell r="B1075" t="str">
            <v>1300/2 24 EPI Dipped Polyester Non AA.</v>
          </cell>
          <cell r="C1075" t="str">
            <v>R13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</row>
        <row r="1076">
          <cell r="A1076" t="str">
            <v>624379A</v>
          </cell>
          <cell r="B1076" t="str">
            <v>1300/2 24 EPI Dipped Polyester</v>
          </cell>
          <cell r="C1076" t="str">
            <v>R13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</row>
        <row r="1077">
          <cell r="A1077" t="str">
            <v>624808</v>
          </cell>
          <cell r="B1077" t="str">
            <v>1650/2 24 EPI Rayon TCF Dipped</v>
          </cell>
          <cell r="C1077" t="str">
            <v>R13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</row>
        <row r="1078">
          <cell r="A1078" t="str">
            <v>624827</v>
          </cell>
          <cell r="B1078" t="str">
            <v>Dipped Polyester tyre cord fabric</v>
          </cell>
          <cell r="C1078" t="str">
            <v>R13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</row>
        <row r="1079">
          <cell r="A1079" t="str">
            <v>625831R</v>
          </cell>
          <cell r="B1079" t="str">
            <v>1650/2 Dip Super II Viscose Rayon 25 epi</v>
          </cell>
          <cell r="C1079" t="str">
            <v>R13</v>
          </cell>
          <cell r="D1079">
            <v>682.93154753999988</v>
          </cell>
          <cell r="E1079">
            <v>690.45282009000005</v>
          </cell>
          <cell r="F1079">
            <v>701.06177294999986</v>
          </cell>
          <cell r="G1079">
            <v>707.27473993274987</v>
          </cell>
        </row>
        <row r="1080">
          <cell r="A1080" t="str">
            <v>625833R</v>
          </cell>
          <cell r="B1080" t="str">
            <v>1650/3 Dip Super II Viscose Rayon 25 epi</v>
          </cell>
          <cell r="C1080" t="str">
            <v>R13</v>
          </cell>
          <cell r="D1080">
            <v>682.93154753999988</v>
          </cell>
          <cell r="E1080">
            <v>690.45282009000005</v>
          </cell>
          <cell r="F1080">
            <v>701.06177294999986</v>
          </cell>
          <cell r="G1080">
            <v>707.27473993274987</v>
          </cell>
        </row>
        <row r="1081">
          <cell r="A1081" t="str">
            <v>627342</v>
          </cell>
          <cell r="B1081" t="str">
            <v>1500/2 27 EPI Dipped Polyester HMLS AA</v>
          </cell>
          <cell r="C1081" t="str">
            <v>R13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</row>
        <row r="1082">
          <cell r="A1082" t="str">
            <v>627342A</v>
          </cell>
          <cell r="B1082" t="str">
            <v>1500/2 27 EPI Dipped Polyester Non AA</v>
          </cell>
          <cell r="C1082" t="str">
            <v>R13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</row>
        <row r="1083">
          <cell r="A1083" t="str">
            <v>627377A</v>
          </cell>
          <cell r="B1083" t="str">
            <v>1300/2 27 EPI Treated AA Polyester 127cm</v>
          </cell>
          <cell r="C1083" t="str">
            <v>R13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</row>
        <row r="1084">
          <cell r="A1084" t="str">
            <v>627817</v>
          </cell>
          <cell r="B1084" t="str">
            <v>1500/2 27 EPI Dipped AA Polyester 127cm</v>
          </cell>
          <cell r="C1084" t="str">
            <v>R13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</row>
        <row r="1085">
          <cell r="A1085" t="str">
            <v>627817A</v>
          </cell>
          <cell r="B1085" t="str">
            <v>1500/2 27 EPI Dip Non AA Polyester 127cm</v>
          </cell>
          <cell r="C1085" t="str">
            <v>R13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</row>
        <row r="1086">
          <cell r="A1086" t="str">
            <v>627827A</v>
          </cell>
          <cell r="B1086" t="str">
            <v>1500/2, 27 EPI Dipped Non A A DS Polyest</v>
          </cell>
          <cell r="C1086" t="str">
            <v>R13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</row>
        <row r="1087">
          <cell r="A1087" t="str">
            <v>629342</v>
          </cell>
          <cell r="B1087" t="str">
            <v>1500/2 29 EPI Dipped Polyester HMLS AA</v>
          </cell>
          <cell r="C1087" t="str">
            <v>R13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</row>
        <row r="1088">
          <cell r="A1088" t="str">
            <v>629342A</v>
          </cell>
          <cell r="B1088" t="str">
            <v>1500/2 29 EPI Dipped Polyester Non  AA</v>
          </cell>
          <cell r="C1088" t="str">
            <v>R13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</row>
        <row r="1089">
          <cell r="A1089" t="str">
            <v>629377A</v>
          </cell>
          <cell r="B1089" t="str">
            <v>1300/2 29 treated Non AA Polyester 127cm</v>
          </cell>
          <cell r="C1089" t="str">
            <v>R13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</row>
        <row r="1090">
          <cell r="A1090" t="str">
            <v>629381A</v>
          </cell>
          <cell r="B1090" t="str">
            <v>1000/2 29 EPI HMLS polyester tyre cord</v>
          </cell>
          <cell r="C1090" t="str">
            <v>R13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</row>
        <row r="1091">
          <cell r="A1091" t="str">
            <v>629817</v>
          </cell>
          <cell r="B1091" t="str">
            <v>1500/2 29 EPI Dipped AA Polyester 127cm</v>
          </cell>
          <cell r="C1091" t="str">
            <v>R13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</row>
        <row r="1092">
          <cell r="A1092" t="str">
            <v>629817A</v>
          </cell>
          <cell r="B1092" t="str">
            <v>1500/2 29 EPI Dip Non AA Polyester 127cm</v>
          </cell>
          <cell r="C1092" t="str">
            <v>R13</v>
          </cell>
          <cell r="D1092">
            <v>289.38</v>
          </cell>
          <cell r="E1092">
            <v>289.38</v>
          </cell>
          <cell r="F1092">
            <v>289.38</v>
          </cell>
          <cell r="G1092">
            <v>289.38</v>
          </cell>
        </row>
        <row r="1093">
          <cell r="A1093" t="str">
            <v>629819A</v>
          </cell>
          <cell r="B1093" t="str">
            <v>1650/2 29 EPI Dipped Polyester Non  AA</v>
          </cell>
          <cell r="C1093" t="str">
            <v>R13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</row>
        <row r="1094">
          <cell r="A1094" t="str">
            <v>629821A</v>
          </cell>
          <cell r="B1094" t="str">
            <v>"1650/2,29, A360Dip Non AA Polyester127c</v>
          </cell>
          <cell r="C1094" t="str">
            <v>R13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</row>
        <row r="1095">
          <cell r="A1095" t="str">
            <v>629827A</v>
          </cell>
          <cell r="B1095" t="str">
            <v>1500/2, 29 EPI Dipped Non A A DS Polyest</v>
          </cell>
          <cell r="C1095" t="str">
            <v>R13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</row>
        <row r="1096">
          <cell r="A1096" t="str">
            <v>631375</v>
          </cell>
          <cell r="B1096" t="str">
            <v>1300/2 31 EPI Dipped Polyester HMLS AA.</v>
          </cell>
          <cell r="C1096" t="str">
            <v>R13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</row>
        <row r="1097">
          <cell r="A1097" t="str">
            <v>910026</v>
          </cell>
          <cell r="B1097" t="str">
            <v>Cotton Chafer (gray) 70cms width</v>
          </cell>
          <cell r="C1097" t="str">
            <v>R13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</row>
        <row r="1098">
          <cell r="A1098" t="str">
            <v>120030</v>
          </cell>
          <cell r="B1098" t="str">
            <v>Compounded Rubber -- Unvulcanised</v>
          </cell>
          <cell r="C1098" t="str">
            <v>R14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</row>
        <row r="1099">
          <cell r="A1099" t="str">
            <v>120030</v>
          </cell>
          <cell r="B1099" t="str">
            <v>Compounded Rubber -- Unvulcanised</v>
          </cell>
          <cell r="C1099" t="str">
            <v>R14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</row>
        <row r="1100">
          <cell r="A1100" t="str">
            <v>130045</v>
          </cell>
          <cell r="B1100" t="str">
            <v>Butyl rubber 1.50-1.90 mol%Unsaturation</v>
          </cell>
          <cell r="C1100" t="str">
            <v>R14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</row>
        <row r="1101">
          <cell r="A1101" t="str">
            <v>130306</v>
          </cell>
          <cell r="B1101" t="str">
            <v>Butyl Tube Reclaim</v>
          </cell>
          <cell r="C1101" t="str">
            <v>R14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</row>
        <row r="1102">
          <cell r="A1102" t="str">
            <v>130306</v>
          </cell>
          <cell r="B1102" t="str">
            <v>Butyl Tube Reclaim</v>
          </cell>
          <cell r="C1102" t="str">
            <v>R14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</row>
        <row r="1103">
          <cell r="A1103" t="str">
            <v>130962B</v>
          </cell>
          <cell r="B1103" t="str">
            <v>Ultrafine Reclaim</v>
          </cell>
          <cell r="C1103" t="str">
            <v>R14</v>
          </cell>
          <cell r="D1103">
            <v>42.25</v>
          </cell>
          <cell r="E1103">
            <v>42.25</v>
          </cell>
          <cell r="F1103">
            <v>42.25</v>
          </cell>
          <cell r="G1103">
            <v>42.25</v>
          </cell>
        </row>
        <row r="1104">
          <cell r="A1104" t="str">
            <v>160998</v>
          </cell>
          <cell r="B1104" t="str">
            <v>Tread Rubber Crumb 30 Mesh</v>
          </cell>
          <cell r="C1104" t="str">
            <v>R14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</row>
        <row r="1105">
          <cell r="A1105" t="str">
            <v>161238A</v>
          </cell>
          <cell r="B1105" t="str">
            <v>Crumb 80 Mesh</v>
          </cell>
          <cell r="C1105" t="str">
            <v>R14</v>
          </cell>
          <cell r="D1105">
            <v>44.4</v>
          </cell>
          <cell r="E1105">
            <v>44.4</v>
          </cell>
          <cell r="F1105">
            <v>44.4</v>
          </cell>
          <cell r="G1105">
            <v>44.4</v>
          </cell>
        </row>
        <row r="1106">
          <cell r="A1106" t="str">
            <v>161238B</v>
          </cell>
          <cell r="B1106" t="str">
            <v>Tread rubber crumb 80 mesh</v>
          </cell>
          <cell r="C1106" t="str">
            <v>R14</v>
          </cell>
          <cell r="D1106">
            <v>47.75</v>
          </cell>
          <cell r="E1106">
            <v>47.75</v>
          </cell>
          <cell r="F1106">
            <v>47.75</v>
          </cell>
          <cell r="G1106">
            <v>47.75</v>
          </cell>
        </row>
        <row r="1107">
          <cell r="A1107" t="str">
            <v>163101</v>
          </cell>
          <cell r="B1107" t="str">
            <v>Tread Rubber Crumb 40 Mesh</v>
          </cell>
          <cell r="C1107" t="str">
            <v>R14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</row>
        <row r="1108">
          <cell r="A1108" t="str">
            <v>163101</v>
          </cell>
          <cell r="B1108" t="str">
            <v>Tread Rubber Crumb 40 Mesh</v>
          </cell>
          <cell r="C1108" t="str">
            <v>R14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</row>
        <row r="1109">
          <cell r="A1109" t="str">
            <v>163103</v>
          </cell>
          <cell r="B1109" t="str">
            <v>Devulcanised Rubber Compound (DRC)</v>
          </cell>
          <cell r="C1109" t="str">
            <v>R14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</row>
        <row r="1110">
          <cell r="A1110" t="str">
            <v>163104</v>
          </cell>
          <cell r="B1110" t="str">
            <v>"Whole tyre rubber crumb, 80 mesh"</v>
          </cell>
          <cell r="C1110" t="str">
            <v>R14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</row>
        <row r="1111">
          <cell r="A1111" t="str">
            <v>163104</v>
          </cell>
          <cell r="B1111" t="str">
            <v>"Whole tyre rubber crumb, 80 mesh"</v>
          </cell>
          <cell r="C1111" t="str">
            <v>R14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</row>
        <row r="1112">
          <cell r="A1112" t="str">
            <v>163105</v>
          </cell>
          <cell r="B1112" t="str">
            <v>De-Vulcanised Rubber-Powder/Agglomerates</v>
          </cell>
          <cell r="C1112" t="str">
            <v>R14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</row>
        <row r="1113">
          <cell r="A1113" t="str">
            <v>X130962C</v>
          </cell>
          <cell r="B1113" t="str">
            <v>Whole Tyre Reclaim ( High Tensile )</v>
          </cell>
          <cell r="C1113" t="str">
            <v>R14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</row>
        <row r="1114">
          <cell r="A1114" t="str">
            <v>X130962D</v>
          </cell>
          <cell r="B1114" t="str">
            <v>Whole Tyre Reclaim ( Fine Grade )</v>
          </cell>
          <cell r="C1114" t="str">
            <v>R14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</row>
        <row r="1115">
          <cell r="A1115" t="str">
            <v>X163106</v>
          </cell>
          <cell r="B1115" t="str">
            <v>Devulcanised rubber compound sheet</v>
          </cell>
          <cell r="C1115" t="str">
            <v>R14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</row>
        <row r="1116">
          <cell r="A1116" t="str">
            <v>130039</v>
          </cell>
          <cell r="B1116" t="str">
            <v>Vinyl Pyridene Latex 15% VP</v>
          </cell>
          <cell r="C1116" t="str">
            <v>R15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</row>
        <row r="1117">
          <cell r="A1117" t="str">
            <v>130039A</v>
          </cell>
          <cell r="B1117" t="str">
            <v>Vinyl Pyridene Latex 15% VP</v>
          </cell>
          <cell r="C1117" t="str">
            <v>R15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</row>
        <row r="1118">
          <cell r="A1118" t="str">
            <v>160007</v>
          </cell>
          <cell r="B1118" t="str">
            <v>Active Silica Granular 175 sq.m/g</v>
          </cell>
          <cell r="C1118" t="str">
            <v>R16</v>
          </cell>
          <cell r="D1118">
            <v>68.75</v>
          </cell>
          <cell r="E1118">
            <v>68.75</v>
          </cell>
          <cell r="F1118">
            <v>68.75</v>
          </cell>
          <cell r="G1118">
            <v>68.75</v>
          </cell>
        </row>
        <row r="1119">
          <cell r="A1119" t="str">
            <v>160007A</v>
          </cell>
          <cell r="B1119" t="str">
            <v>Active Silica, granular</v>
          </cell>
          <cell r="C1119" t="str">
            <v>R16</v>
          </cell>
          <cell r="D1119">
            <v>69.75</v>
          </cell>
          <cell r="E1119">
            <v>69.75</v>
          </cell>
          <cell r="F1119">
            <v>69.75</v>
          </cell>
          <cell r="G1119">
            <v>69.75</v>
          </cell>
        </row>
        <row r="1120">
          <cell r="A1120" t="str">
            <v>160008</v>
          </cell>
          <cell r="B1120" t="str">
            <v>Limestone/Whiting Ground</v>
          </cell>
          <cell r="C1120" t="str">
            <v>R16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</row>
        <row r="1121">
          <cell r="A1121" t="str">
            <v>160218</v>
          </cell>
          <cell r="B1121" t="str">
            <v>Whiting (Precipitated)</v>
          </cell>
          <cell r="C1121" t="str">
            <v>R16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</row>
        <row r="1122">
          <cell r="A1122" t="str">
            <v>160533</v>
          </cell>
          <cell r="B1122" t="str">
            <v>Hard Reinforcing Clay</v>
          </cell>
          <cell r="C1122" t="str">
            <v>R16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</row>
        <row r="1123">
          <cell r="A1123" t="str">
            <v>160533A</v>
          </cell>
          <cell r="B1123" t="str">
            <v>Hard Reinforcing Clay</v>
          </cell>
          <cell r="C1123" t="str">
            <v>R16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</row>
        <row r="1124">
          <cell r="A1124" t="str">
            <v>161915</v>
          </cell>
          <cell r="B1124" t="str">
            <v>Whiting</v>
          </cell>
          <cell r="C1124" t="str">
            <v>R16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</row>
        <row r="1125">
          <cell r="A1125" t="str">
            <v>162211</v>
          </cell>
          <cell r="B1125" t="str">
            <v>Silica ( Semi HDS )</v>
          </cell>
          <cell r="C1125" t="str">
            <v>R16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</row>
        <row r="1126">
          <cell r="A1126" t="str">
            <v>162213</v>
          </cell>
          <cell r="B1126" t="str">
            <v>Silica ( HDS )</v>
          </cell>
          <cell r="C1126" t="str">
            <v>R16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</row>
        <row r="1127">
          <cell r="A1127" t="str">
            <v>162803</v>
          </cell>
          <cell r="B1127" t="str">
            <v>Highly Dispersible Silica</v>
          </cell>
          <cell r="C1127" t="str">
            <v>R16</v>
          </cell>
          <cell r="D1127">
            <v>79.010000000000005</v>
          </cell>
          <cell r="E1127">
            <v>79.010000000000005</v>
          </cell>
          <cell r="F1127">
            <v>79.010000000000005</v>
          </cell>
          <cell r="G1127">
            <v>79.010000000000005</v>
          </cell>
        </row>
        <row r="1128">
          <cell r="A1128" t="str">
            <v>162805</v>
          </cell>
          <cell r="B1128" t="str">
            <v>Precipitated Silica Granular 125 sq.m/g</v>
          </cell>
          <cell r="C1128" t="str">
            <v>R16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</row>
        <row r="1129">
          <cell r="A1129" t="str">
            <v>162805</v>
          </cell>
          <cell r="B1129" t="str">
            <v>Precipitated Silica Granular 125 sq.m/g</v>
          </cell>
          <cell r="C1129" t="str">
            <v>R16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</row>
        <row r="1130">
          <cell r="A1130" t="str">
            <v>162812</v>
          </cell>
          <cell r="B1130" t="str">
            <v>Active Silica Granular</v>
          </cell>
          <cell r="C1130" t="str">
            <v>R16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</row>
        <row r="1131">
          <cell r="A1131" t="str">
            <v>162812</v>
          </cell>
          <cell r="B1131" t="str">
            <v>Active Silica Granular</v>
          </cell>
          <cell r="C1131" t="str">
            <v>R16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</row>
        <row r="1132">
          <cell r="A1132" t="str">
            <v>162916</v>
          </cell>
          <cell r="B1132" t="str">
            <v>TBR Whiting</v>
          </cell>
          <cell r="C1132" t="str">
            <v>R16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</row>
        <row r="1133">
          <cell r="A1133" t="str">
            <v>X160215</v>
          </cell>
          <cell r="B1133" t="str">
            <v>Amorphous Precipitated Silica</v>
          </cell>
          <cell r="C1133" t="str">
            <v>R16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</row>
        <row r="1134">
          <cell r="A1134" t="str">
            <v>X160363</v>
          </cell>
          <cell r="B1134" t="str">
            <v>Bifunctional Organosilane</v>
          </cell>
          <cell r="C1134" t="str">
            <v>R16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</row>
        <row r="1135">
          <cell r="A1135" t="str">
            <v>X162213</v>
          </cell>
          <cell r="B1135" t="str">
            <v>Silica ( HDS ) -  Trial</v>
          </cell>
          <cell r="C1135" t="str">
            <v>R16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</row>
        <row r="1136">
          <cell r="A1136" t="str">
            <v>920023</v>
          </cell>
          <cell r="B1136" t="str">
            <v>MFC/MultiXMulti/LF Film</v>
          </cell>
          <cell r="C1136" t="str">
            <v>R17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</row>
        <row r="1137">
          <cell r="A1137" t="str">
            <v>920024</v>
          </cell>
          <cell r="B1137" t="str">
            <v>MFC/MultiXMono/LF Film</v>
          </cell>
          <cell r="C1137" t="str">
            <v>R17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</row>
        <row r="1138">
          <cell r="A1138" t="str">
            <v>L10152</v>
          </cell>
          <cell r="B1138" t="str">
            <v>PP Liner Fabric MultixMulti 180gsm 152cm</v>
          </cell>
          <cell r="C1138" t="str">
            <v>R17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</row>
        <row r="1139">
          <cell r="A1139" t="str">
            <v>L12110</v>
          </cell>
          <cell r="B1139" t="str">
            <v>Yellow Treated Cotton Liner 110cm</v>
          </cell>
          <cell r="C1139" t="str">
            <v>R17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</row>
        <row r="1140">
          <cell r="A1140" t="str">
            <v>L12110</v>
          </cell>
          <cell r="B1140" t="str">
            <v>Yellow Treated Cotton Liner 110cm</v>
          </cell>
          <cell r="C1140" t="str">
            <v>R17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</row>
        <row r="1141">
          <cell r="A1141" t="str">
            <v>L12127</v>
          </cell>
          <cell r="B1141" t="str">
            <v>Yellow Treated Cotton Liner 127cm</v>
          </cell>
          <cell r="C1141" t="str">
            <v>R17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</row>
        <row r="1142">
          <cell r="A1142" t="str">
            <v>L22013</v>
          </cell>
          <cell r="B1142" t="str">
            <v>Yellow Cotton Liner UnTreated 13cm</v>
          </cell>
          <cell r="C1142" t="str">
            <v>R17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</row>
        <row r="1143">
          <cell r="A1143" t="str">
            <v>L22018</v>
          </cell>
          <cell r="B1143" t="str">
            <v>Yellow Cotton Liner UnTreated 18cm</v>
          </cell>
          <cell r="C1143" t="str">
            <v>R17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</row>
        <row r="1144">
          <cell r="A1144" t="str">
            <v>L22018</v>
          </cell>
          <cell r="B1144" t="str">
            <v>Yellow Cotton Liner UnTreated 18cm</v>
          </cell>
          <cell r="C1144" t="str">
            <v>R17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</row>
        <row r="1145">
          <cell r="A1145" t="str">
            <v>L22038</v>
          </cell>
          <cell r="B1145" t="str">
            <v>Yellow Cotton Liner UnTreated 38cm</v>
          </cell>
          <cell r="C1145" t="str">
            <v>R17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</row>
        <row r="1146">
          <cell r="A1146" t="str">
            <v>L22051</v>
          </cell>
          <cell r="B1146" t="str">
            <v>Yellow Cotton Liner UnTreated 51cm</v>
          </cell>
          <cell r="C1146" t="str">
            <v>R17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</row>
        <row r="1147">
          <cell r="A1147" t="str">
            <v>L22051</v>
          </cell>
          <cell r="B1147" t="str">
            <v>Yellow Cotton Liner UnTreated 51cm</v>
          </cell>
          <cell r="C1147" t="str">
            <v>R17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</row>
        <row r="1148">
          <cell r="A1148" t="str">
            <v>L22064</v>
          </cell>
          <cell r="B1148" t="str">
            <v>Yellow Cotton Liner UnTreated 64cm</v>
          </cell>
          <cell r="C1148" t="str">
            <v>R17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</row>
        <row r="1149">
          <cell r="A1149" t="str">
            <v>L22068</v>
          </cell>
          <cell r="B1149" t="str">
            <v>Yellow CottonLiner Untreated 68cm</v>
          </cell>
          <cell r="C1149" t="str">
            <v>R17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</row>
        <row r="1150">
          <cell r="A1150" t="str">
            <v>L22076</v>
          </cell>
          <cell r="B1150" t="str">
            <v>Yellow Cotton Liner UnTreated 76cm</v>
          </cell>
          <cell r="C1150" t="str">
            <v>R17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</row>
        <row r="1151">
          <cell r="A1151" t="str">
            <v>L22091</v>
          </cell>
          <cell r="B1151" t="str">
            <v>Yellow Cotton Liner UnTreated 91cm</v>
          </cell>
          <cell r="C1151" t="str">
            <v>R17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</row>
        <row r="1152">
          <cell r="A1152" t="str">
            <v>L22091</v>
          </cell>
          <cell r="B1152" t="str">
            <v>Yellow Cotton Liner UnTreated 91cm</v>
          </cell>
          <cell r="C1152" t="str">
            <v>R17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</row>
        <row r="1153">
          <cell r="A1153" t="str">
            <v>L22102</v>
          </cell>
          <cell r="B1153" t="str">
            <v>Yellow Cotton Liner UnTreated 102cm</v>
          </cell>
          <cell r="C1153" t="str">
            <v>R17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</row>
        <row r="1154">
          <cell r="A1154" t="str">
            <v>L22110</v>
          </cell>
          <cell r="B1154" t="str">
            <v>Yellow Cotton Liner UnTreated 110cm</v>
          </cell>
          <cell r="C1154" t="str">
            <v>R17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</row>
        <row r="1155">
          <cell r="A1155" t="str">
            <v>L22110</v>
          </cell>
          <cell r="B1155" t="str">
            <v>Yellow Cotton Liner UnTreated 110cm</v>
          </cell>
          <cell r="C1155" t="str">
            <v>R17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</row>
        <row r="1156">
          <cell r="A1156" t="str">
            <v>L22114</v>
          </cell>
          <cell r="B1156" t="str">
            <v>Yellow Cotton Liner UnTreated 114cm</v>
          </cell>
          <cell r="C1156" t="str">
            <v>R17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</row>
        <row r="1157">
          <cell r="A1157" t="str">
            <v>L22114</v>
          </cell>
          <cell r="B1157" t="str">
            <v>Yellow Cotton Liner UnTreated 114cm</v>
          </cell>
          <cell r="C1157" t="str">
            <v>R17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</row>
        <row r="1158">
          <cell r="A1158" t="str">
            <v>L22127</v>
          </cell>
          <cell r="B1158" t="str">
            <v>Yellow Cotton Liner UnTreated 127cm</v>
          </cell>
          <cell r="C1158" t="str">
            <v>R17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</row>
        <row r="1159">
          <cell r="A1159" t="str">
            <v>L22127</v>
          </cell>
          <cell r="B1159" t="str">
            <v>Yellow Cotton Liner UnTreated 127cm</v>
          </cell>
          <cell r="C1159" t="str">
            <v>R17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</row>
        <row r="1160">
          <cell r="A1160" t="str">
            <v>L22127A</v>
          </cell>
          <cell r="B1160" t="str">
            <v>295 GSM Yellow Cotton Liners 127cm width</v>
          </cell>
          <cell r="C1160" t="str">
            <v>R17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</row>
        <row r="1161">
          <cell r="A1161" t="str">
            <v>L22140</v>
          </cell>
          <cell r="B1161" t="str">
            <v>Yellow Cotton Liner UnTreated 140cm</v>
          </cell>
          <cell r="C1161" t="str">
            <v>R17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</row>
        <row r="1162">
          <cell r="A1162" t="str">
            <v>L22152</v>
          </cell>
          <cell r="B1162" t="str">
            <v>Yellow Cotton Liner UnTreated 152cm</v>
          </cell>
          <cell r="C1162" t="str">
            <v>R17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</row>
        <row r="1163">
          <cell r="A1163" t="str">
            <v>L22152</v>
          </cell>
          <cell r="B1163" t="str">
            <v>Yellow Cotton Liner UnTreated 152cm</v>
          </cell>
          <cell r="C1163" t="str">
            <v>R17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</row>
        <row r="1164">
          <cell r="A1164" t="str">
            <v>L23051</v>
          </cell>
          <cell r="B1164" t="str">
            <v>Green Cotton Liner UnTreated 51 cm</v>
          </cell>
          <cell r="C1164" t="str">
            <v>R17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</row>
        <row r="1165">
          <cell r="A1165" t="str">
            <v>L23051</v>
          </cell>
          <cell r="B1165" t="str">
            <v>Green Cotton Liner UnTreated 51 cm</v>
          </cell>
          <cell r="C1165" t="str">
            <v>R17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</row>
        <row r="1166">
          <cell r="A1166" t="str">
            <v>L23051A</v>
          </cell>
          <cell r="B1166" t="str">
            <v>295 GSMGreen Cotton Liner UnTreated 51cm</v>
          </cell>
          <cell r="C1166" t="str">
            <v>R17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</row>
        <row r="1167">
          <cell r="A1167" t="str">
            <v>L23051A</v>
          </cell>
          <cell r="B1167" t="str">
            <v>295 GSMGreen Cotton Liner UnTreated 51cm</v>
          </cell>
          <cell r="C1167" t="str">
            <v>R17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</row>
        <row r="1168">
          <cell r="A1168" t="str">
            <v>L23071</v>
          </cell>
          <cell r="B1168" t="str">
            <v>Green Cotton Liner UnTreated 71 cm</v>
          </cell>
          <cell r="C1168" t="str">
            <v>R17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</row>
        <row r="1169">
          <cell r="A1169" t="str">
            <v>L23091</v>
          </cell>
          <cell r="B1169" t="str">
            <v>Green Cotton Liner UnTreated 91 cm</v>
          </cell>
          <cell r="C1169" t="str">
            <v>R17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</row>
        <row r="1170">
          <cell r="A1170" t="str">
            <v>L23091</v>
          </cell>
          <cell r="B1170" t="str">
            <v>Green Cotton Liner UnTreated 91 cm</v>
          </cell>
          <cell r="C1170" t="str">
            <v>R17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</row>
        <row r="1171">
          <cell r="A1171" t="str">
            <v>L23127</v>
          </cell>
          <cell r="B1171" t="str">
            <v>Green Cotton Liner Untreated 127 cm</v>
          </cell>
          <cell r="C1171" t="str">
            <v>R17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</row>
        <row r="1172">
          <cell r="A1172" t="str">
            <v>L23127</v>
          </cell>
          <cell r="B1172" t="str">
            <v>Green Cotton Liner Untreated 127 cm</v>
          </cell>
          <cell r="C1172" t="str">
            <v>R17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</row>
        <row r="1173">
          <cell r="A1173" t="str">
            <v>L23127A</v>
          </cell>
          <cell r="B1173" t="str">
            <v>295GSM Green Cotton Liner UnTreated127cm</v>
          </cell>
          <cell r="C1173" t="str">
            <v>R17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</row>
        <row r="1174">
          <cell r="A1174" t="str">
            <v>L23127A</v>
          </cell>
          <cell r="B1174" t="str">
            <v>295GSM Green Cotton Liner UnTreated127cm</v>
          </cell>
          <cell r="C1174" t="str">
            <v>R17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</row>
        <row r="1175">
          <cell r="A1175" t="str">
            <v>L23160</v>
          </cell>
          <cell r="B1175" t="str">
            <v>Green Cotton Liner UnTreated 160 cm</v>
          </cell>
          <cell r="C1175" t="str">
            <v>R17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</row>
        <row r="1176">
          <cell r="A1176" t="str">
            <v>L24038</v>
          </cell>
          <cell r="B1176" t="str">
            <v>Blue Cotton Liner UnTreated 38cm</v>
          </cell>
          <cell r="C1176" t="str">
            <v>R17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</row>
        <row r="1177">
          <cell r="A1177" t="str">
            <v>L24091</v>
          </cell>
          <cell r="B1177" t="str">
            <v>Blue Cotton Liner UnTreated 91cm</v>
          </cell>
          <cell r="C1177" t="str">
            <v>R17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</row>
        <row r="1178">
          <cell r="A1178" t="str">
            <v>L24102</v>
          </cell>
          <cell r="B1178" t="str">
            <v>Blue Cotton Liner UnTreated 102cm</v>
          </cell>
          <cell r="C1178" t="str">
            <v>R17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</row>
        <row r="1179">
          <cell r="A1179" t="str">
            <v>L24114</v>
          </cell>
          <cell r="B1179" t="str">
            <v>Blue Cotton Liner UnTreated 114cm</v>
          </cell>
          <cell r="C1179" t="str">
            <v>R17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</row>
        <row r="1180">
          <cell r="A1180" t="str">
            <v>L24127</v>
          </cell>
          <cell r="B1180" t="str">
            <v>Blue Cotton Liner UnTreated 127cm</v>
          </cell>
          <cell r="C1180" t="str">
            <v>R17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</row>
        <row r="1181">
          <cell r="A1181" t="str">
            <v>L24140</v>
          </cell>
          <cell r="B1181" t="str">
            <v>Blue Cotton Liner UnTreated 140cm</v>
          </cell>
          <cell r="C1181" t="str">
            <v>R17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</row>
        <row r="1182">
          <cell r="A1182" t="str">
            <v>L24152</v>
          </cell>
          <cell r="B1182" t="str">
            <v>Blue Cotton Liner UnTreated 152cm</v>
          </cell>
          <cell r="C1182" t="str">
            <v>R17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</row>
        <row r="1183">
          <cell r="A1183" t="str">
            <v>L25051</v>
          </cell>
          <cell r="B1183" t="str">
            <v>Brown Cotton Liner UnTreated 51 cm</v>
          </cell>
          <cell r="C1183" t="str">
            <v>R17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</row>
        <row r="1184">
          <cell r="A1184" t="str">
            <v>L25051</v>
          </cell>
          <cell r="B1184" t="str">
            <v>Brown Cotton Liner UnTreated 51 cm</v>
          </cell>
          <cell r="C1184" t="str">
            <v>R17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</row>
        <row r="1185">
          <cell r="A1185" t="str">
            <v>L25127</v>
          </cell>
          <cell r="B1185" t="str">
            <v>Brown Cotton Liner UnTreated 127cm</v>
          </cell>
          <cell r="C1185" t="str">
            <v>R17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</row>
        <row r="1186">
          <cell r="A1186" t="str">
            <v>L25127</v>
          </cell>
          <cell r="B1186" t="str">
            <v>Brown Cotton Liner UnTreated 127cm</v>
          </cell>
          <cell r="C1186" t="str">
            <v>R17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</row>
        <row r="1187">
          <cell r="A1187" t="str">
            <v>L25127A</v>
          </cell>
          <cell r="B1187" t="str">
            <v>Brown Cotton Liner UnTreated 127cm</v>
          </cell>
          <cell r="C1187" t="str">
            <v>R17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</row>
        <row r="1188">
          <cell r="A1188" t="str">
            <v>L25127A</v>
          </cell>
          <cell r="B1188" t="str">
            <v>Brown Cotton Liner UnTreated 127cm</v>
          </cell>
          <cell r="C1188" t="str">
            <v>R17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</row>
        <row r="1189">
          <cell r="A1189" t="str">
            <v>L25127B</v>
          </cell>
          <cell r="B1189" t="str">
            <v>Brown Cotton Liner UnTreated 127cm</v>
          </cell>
          <cell r="C1189" t="str">
            <v>R17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</row>
        <row r="1190">
          <cell r="A1190" t="str">
            <v>L25127B</v>
          </cell>
          <cell r="B1190" t="str">
            <v>Brown Cotton Liner UnTreated 127cm</v>
          </cell>
          <cell r="C1190" t="str">
            <v>R17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</row>
        <row r="1191">
          <cell r="A1191" t="str">
            <v>L25160</v>
          </cell>
          <cell r="B1191" t="str">
            <v>Brown Cotton Liner UnTreated 160cm</v>
          </cell>
          <cell r="C1191" t="str">
            <v>R17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</row>
        <row r="1192">
          <cell r="A1192" t="str">
            <v>L25160</v>
          </cell>
          <cell r="B1192" t="str">
            <v>Brown Cotton Liner UnTreated 160cm</v>
          </cell>
          <cell r="C1192" t="str">
            <v>R17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</row>
        <row r="1193">
          <cell r="A1193" t="str">
            <v>L25191</v>
          </cell>
          <cell r="B1193" t="str">
            <v>Brown Cotton Liner UnTreated 191cm</v>
          </cell>
          <cell r="C1193" t="str">
            <v>R17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</row>
        <row r="1194">
          <cell r="A1194" t="str">
            <v>L25191</v>
          </cell>
          <cell r="B1194" t="str">
            <v>Brown Cotton Liner UnTreated 191cm</v>
          </cell>
          <cell r="C1194" t="str">
            <v>R17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</row>
        <row r="1195">
          <cell r="A1195" t="str">
            <v>L2A0140</v>
          </cell>
          <cell r="B1195" t="str">
            <v>965 gsm Cotton leader liner  140 cm</v>
          </cell>
          <cell r="C1195" t="str">
            <v>R17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</row>
        <row r="1196">
          <cell r="A1196" t="str">
            <v>L2A0140</v>
          </cell>
          <cell r="B1196" t="str">
            <v>965 gsm Cotton leader liner  140 cm</v>
          </cell>
          <cell r="C1196" t="str">
            <v>R17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</row>
        <row r="1197">
          <cell r="A1197" t="str">
            <v>L30114</v>
          </cell>
          <cell r="B1197" t="str">
            <v>Rayon Cotton Multifil Leader Liner 114cm</v>
          </cell>
          <cell r="C1197" t="str">
            <v>R17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</row>
        <row r="1198">
          <cell r="A1198" t="str">
            <v>L30140</v>
          </cell>
          <cell r="B1198" t="str">
            <v>Rayon Cotton Multifil Leader Liner 140cm</v>
          </cell>
          <cell r="C1198" t="str">
            <v>R17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</row>
        <row r="1199">
          <cell r="A1199" t="str">
            <v>L30140</v>
          </cell>
          <cell r="B1199" t="str">
            <v>Rayon Cotton Multifil Leader Liner 140cm</v>
          </cell>
          <cell r="C1199" t="str">
            <v>R17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</row>
        <row r="1200">
          <cell r="A1200" t="str">
            <v>L30160</v>
          </cell>
          <cell r="B1200" t="str">
            <v>Rayon Cotton Multifil Leader Liner 160cm</v>
          </cell>
          <cell r="C1200" t="str">
            <v>R17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</row>
        <row r="1201">
          <cell r="A1201" t="str">
            <v>L30160</v>
          </cell>
          <cell r="B1201" t="str">
            <v>Rayon Cotton Multifil Leader Liner 160cm</v>
          </cell>
          <cell r="C1201" t="str">
            <v>R17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</row>
        <row r="1202">
          <cell r="A1202" t="str">
            <v>L40010</v>
          </cell>
          <cell r="B1202" t="str">
            <v>PP Liner Fabric multixmulti 250 gsm  10</v>
          </cell>
          <cell r="C1202" t="str">
            <v>R17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</row>
        <row r="1203">
          <cell r="A1203" t="str">
            <v>L40010</v>
          </cell>
          <cell r="B1203" t="str">
            <v>PP Liner Fabric multixmulti 250 gsm  10</v>
          </cell>
          <cell r="C1203" t="str">
            <v>R17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</row>
        <row r="1204">
          <cell r="A1204" t="str">
            <v>L40012</v>
          </cell>
          <cell r="B1204" t="str">
            <v>250 GSM POLY MULTIFILAMENT LINE, 12 CM</v>
          </cell>
          <cell r="C1204" t="str">
            <v>R17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</row>
        <row r="1205">
          <cell r="A1205" t="str">
            <v>L40018</v>
          </cell>
          <cell r="B1205" t="str">
            <v>PP Liner Fabric multixmulti 250 gsm  18</v>
          </cell>
          <cell r="C1205" t="str">
            <v>R17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</row>
        <row r="1206">
          <cell r="A1206" t="str">
            <v>L40018</v>
          </cell>
          <cell r="B1206" t="str">
            <v>PP Liner Fabric multixmulti 250 gsm  18</v>
          </cell>
          <cell r="C1206" t="str">
            <v>R17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</row>
        <row r="1207">
          <cell r="A1207" t="str">
            <v>L40025</v>
          </cell>
          <cell r="B1207" t="str">
            <v>PP Liner Fabric multixmulti 250 gsm  25</v>
          </cell>
          <cell r="C1207" t="str">
            <v>R17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</row>
        <row r="1208">
          <cell r="A1208" t="str">
            <v>L40051</v>
          </cell>
          <cell r="B1208" t="str">
            <v>PP Liner Fabric multix multi 250gsm 51 c</v>
          </cell>
          <cell r="C1208" t="str">
            <v>R17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</row>
        <row r="1209">
          <cell r="A1209" t="str">
            <v>L40051</v>
          </cell>
          <cell r="B1209" t="str">
            <v>PP Liner Fabric multix multi 250gsm 51 c</v>
          </cell>
          <cell r="C1209" t="str">
            <v>R17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</row>
        <row r="1210">
          <cell r="A1210" t="str">
            <v>L40055</v>
          </cell>
          <cell r="B1210" t="str">
            <v>PP Liner Fabric MultixMulti 250gsm 55cm</v>
          </cell>
          <cell r="C1210" t="str">
            <v>R17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</row>
        <row r="1211">
          <cell r="A1211" t="str">
            <v>L40055</v>
          </cell>
          <cell r="B1211" t="str">
            <v>PP Liner Fabric MultixMulti 250gsm 55cm</v>
          </cell>
          <cell r="C1211" t="str">
            <v>R17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</row>
        <row r="1212">
          <cell r="A1212" t="str">
            <v>L40068</v>
          </cell>
          <cell r="B1212" t="str">
            <v>PP Liner Fabric MultixMulti 250gsm 68cm</v>
          </cell>
          <cell r="C1212" t="str">
            <v>R17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</row>
        <row r="1213">
          <cell r="A1213" t="str">
            <v>L40068</v>
          </cell>
          <cell r="B1213" t="str">
            <v>PP Liner Fabric MultixMulti 250gsm 68cm</v>
          </cell>
          <cell r="C1213" t="str">
            <v>R17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</row>
        <row r="1214">
          <cell r="A1214" t="str">
            <v>L40076</v>
          </cell>
          <cell r="B1214" t="str">
            <v>PP Liner Fabric multixmulti 250gsm 76 cm</v>
          </cell>
          <cell r="C1214" t="str">
            <v>R17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</row>
        <row r="1215">
          <cell r="A1215" t="str">
            <v>L40076</v>
          </cell>
          <cell r="B1215" t="str">
            <v>PP Liner Fabric multixmulti 250gsm 76 cm</v>
          </cell>
          <cell r="C1215" t="str">
            <v>R17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</row>
        <row r="1216">
          <cell r="A1216" t="str">
            <v>L40080</v>
          </cell>
          <cell r="B1216" t="str">
            <v>PP Liner Fabric  multixmulti 250gsm 80 c</v>
          </cell>
          <cell r="C1216" t="str">
            <v>R17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</row>
        <row r="1217">
          <cell r="A1217" t="str">
            <v>L40080</v>
          </cell>
          <cell r="B1217" t="str">
            <v>PP Liner Fabric  multixmulti 250gsm 80 c</v>
          </cell>
          <cell r="C1217" t="str">
            <v>R17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</row>
        <row r="1218">
          <cell r="A1218" t="str">
            <v>L40091</v>
          </cell>
          <cell r="B1218" t="str">
            <v>PP Liner Fabric multixmulti 250gsm  91 c</v>
          </cell>
          <cell r="C1218" t="str">
            <v>R17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</row>
        <row r="1219">
          <cell r="A1219" t="str">
            <v>L40091</v>
          </cell>
          <cell r="B1219" t="str">
            <v>PP Liner Fabric multixmulti 250gsm  91 c</v>
          </cell>
          <cell r="C1219" t="str">
            <v>R17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</row>
        <row r="1220">
          <cell r="A1220" t="str">
            <v>L40110</v>
          </cell>
          <cell r="B1220" t="str">
            <v>PP Liner Fabric MultixMulti 250gsm 110cm</v>
          </cell>
          <cell r="C1220" t="str">
            <v>R17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</row>
        <row r="1221">
          <cell r="A1221" t="str">
            <v>L40110</v>
          </cell>
          <cell r="B1221" t="str">
            <v>PP Liner Fabric MultixMulti 250gsm 110cm</v>
          </cell>
          <cell r="C1221" t="str">
            <v>R17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</row>
        <row r="1222">
          <cell r="A1222" t="str">
            <v>L40114</v>
          </cell>
          <cell r="B1222" t="str">
            <v>PP Liner Fabric MultixMulti 250gsm 114 c</v>
          </cell>
          <cell r="C1222" t="str">
            <v>R17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</row>
        <row r="1223">
          <cell r="A1223" t="str">
            <v>L40114</v>
          </cell>
          <cell r="B1223" t="str">
            <v>PP Liner Fabric MultixMulti 250gsm 114 c</v>
          </cell>
          <cell r="C1223" t="str">
            <v>R17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</row>
        <row r="1224">
          <cell r="A1224" t="str">
            <v>L40116</v>
          </cell>
          <cell r="B1224" t="str">
            <v>PP Liner Fabric MultixMulti 250gsm 116cm</v>
          </cell>
          <cell r="C1224" t="str">
            <v>R17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</row>
        <row r="1225">
          <cell r="A1225" t="str">
            <v>L40127</v>
          </cell>
          <cell r="B1225" t="str">
            <v>PP Liner Fabric Multix Multi 250gsm 127</v>
          </cell>
          <cell r="C1225" t="str">
            <v>R17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</row>
        <row r="1226">
          <cell r="A1226" t="str">
            <v>L40127</v>
          </cell>
          <cell r="B1226" t="str">
            <v>PP Liner Fabric Multix Multi 250gsm 127</v>
          </cell>
          <cell r="C1226" t="str">
            <v>R17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</row>
        <row r="1227">
          <cell r="A1227" t="str">
            <v>L40152</v>
          </cell>
          <cell r="B1227" t="str">
            <v>PP Liner Fabric MultixMulti 250gsm 152cm</v>
          </cell>
          <cell r="C1227" t="str">
            <v>R17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</row>
        <row r="1228">
          <cell r="A1228" t="str">
            <v>L40152</v>
          </cell>
          <cell r="B1228" t="str">
            <v>PP Liner Fabric MultixMulti 250gsm 152cm</v>
          </cell>
          <cell r="C1228" t="str">
            <v>R17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</row>
        <row r="1229">
          <cell r="A1229" t="str">
            <v>L40160</v>
          </cell>
          <cell r="B1229" t="str">
            <v>PP Liner Fabric Multix multi 250gsm 160</v>
          </cell>
          <cell r="C1229" t="str">
            <v>R17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</row>
        <row r="1230">
          <cell r="A1230" t="str">
            <v>L40160</v>
          </cell>
          <cell r="B1230" t="str">
            <v>PP Liner Fabric Multix multi 250gsm 160</v>
          </cell>
          <cell r="C1230" t="str">
            <v>R17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</row>
        <row r="1231">
          <cell r="A1231" t="str">
            <v>L40163</v>
          </cell>
          <cell r="B1231" t="str">
            <v>PP Liner Fabric MultixMulti 250gsm 163cm</v>
          </cell>
          <cell r="C1231" t="str">
            <v>R17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</row>
        <row r="1232">
          <cell r="A1232" t="str">
            <v>L40170</v>
          </cell>
          <cell r="B1232" t="str">
            <v>PP Liner, multi x multi, 170 cm ,250 gsm</v>
          </cell>
          <cell r="C1232" t="str">
            <v>R17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</row>
        <row r="1233">
          <cell r="A1233" t="str">
            <v>L40183</v>
          </cell>
          <cell r="B1233" t="str">
            <v>Multi Multi PP Liner 183cm</v>
          </cell>
          <cell r="C1233" t="str">
            <v>R17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</row>
        <row r="1234">
          <cell r="A1234" t="str">
            <v>L40183</v>
          </cell>
          <cell r="B1234" t="str">
            <v>Multi Multi PP Liner 183cm</v>
          </cell>
          <cell r="C1234" t="str">
            <v>R17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</row>
        <row r="1235">
          <cell r="A1235" t="str">
            <v>L40208</v>
          </cell>
          <cell r="B1235" t="str">
            <v>Multi Multi PP Liner 208  cm width</v>
          </cell>
          <cell r="C1235" t="str">
            <v>R17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</row>
        <row r="1236">
          <cell r="A1236" t="str">
            <v>L40208</v>
          </cell>
          <cell r="B1236" t="str">
            <v>Multi Multi PP Liner 208  cm width</v>
          </cell>
          <cell r="C1236" t="str">
            <v>R17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</row>
        <row r="1237">
          <cell r="A1237" t="str">
            <v>L50076</v>
          </cell>
          <cell r="B1237" t="str">
            <v>"500 GSM PE liner , 76 cm (white)"</v>
          </cell>
          <cell r="C1237" t="str">
            <v>R17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</row>
        <row r="1238">
          <cell r="A1238" t="str">
            <v>L50076A</v>
          </cell>
          <cell r="B1238" t="str">
            <v>"500 GSM PE liner , 76 cm X 180 m (white</v>
          </cell>
          <cell r="C1238" t="str">
            <v>R17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</row>
        <row r="1239">
          <cell r="A1239" t="str">
            <v>L50091</v>
          </cell>
          <cell r="B1239" t="str">
            <v>Multi PE Liner 91 cmx270m 575 gsm</v>
          </cell>
          <cell r="C1239" t="str">
            <v>R17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</row>
        <row r="1240">
          <cell r="A1240" t="str">
            <v>L60025</v>
          </cell>
          <cell r="B1240" t="str">
            <v>Multi xMono 265 gsm PP Liner 25 cm</v>
          </cell>
          <cell r="C1240" t="str">
            <v>R17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</row>
        <row r="1241">
          <cell r="A1241" t="str">
            <v>L60025A</v>
          </cell>
          <cell r="B1241" t="str">
            <v>Multi xMono 265 gsm PP Liner 25 cmX70 m</v>
          </cell>
          <cell r="C1241" t="str">
            <v>R17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</row>
        <row r="1242">
          <cell r="A1242" t="str">
            <v>L60025A</v>
          </cell>
          <cell r="B1242" t="str">
            <v>Multi xMono 265 gsm PP Liner 25 cmX70 m</v>
          </cell>
          <cell r="C1242" t="str">
            <v>R17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</row>
        <row r="1243">
          <cell r="A1243" t="str">
            <v>L60031M16</v>
          </cell>
          <cell r="B1243" t="str">
            <v>265 GSM multi-mono PP liner, 31cm width</v>
          </cell>
          <cell r="C1243" t="str">
            <v>R17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</row>
        <row r="1244">
          <cell r="A1244" t="str">
            <v>L60031M16</v>
          </cell>
          <cell r="B1244" t="str">
            <v>265 GSM multi-mono PP liner, 31cm width</v>
          </cell>
          <cell r="C1244" t="str">
            <v>R17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</row>
        <row r="1245">
          <cell r="A1245" t="str">
            <v>L60033</v>
          </cell>
          <cell r="B1245" t="str">
            <v>Multi xMono 265 gsm PP Liner 33 cm</v>
          </cell>
          <cell r="C1245" t="str">
            <v>R17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</row>
        <row r="1246">
          <cell r="A1246" t="str">
            <v>L60033M20</v>
          </cell>
          <cell r="B1246" t="str">
            <v>265 GSM Multi-Mono PolyLiner 33cm x 200m</v>
          </cell>
          <cell r="C1246" t="str">
            <v>R17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</row>
        <row r="1247">
          <cell r="A1247" t="str">
            <v>L60033M25</v>
          </cell>
          <cell r="B1247" t="str">
            <v>Multi Mono PP Liner 33cm x 250m</v>
          </cell>
          <cell r="C1247" t="str">
            <v>R17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</row>
        <row r="1248">
          <cell r="A1248" t="str">
            <v>L60033M27</v>
          </cell>
          <cell r="B1248" t="str">
            <v>Multi Mono PP Liner 33cm x 270m</v>
          </cell>
          <cell r="C1248" t="str">
            <v>R17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</row>
        <row r="1249">
          <cell r="A1249" t="str">
            <v>L60076</v>
          </cell>
          <cell r="B1249" t="str">
            <v>Multi xMono 265 gsm PP Liner 76cmx250m</v>
          </cell>
          <cell r="C1249" t="str">
            <v>R17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</row>
        <row r="1250">
          <cell r="A1250" t="str">
            <v>L60076A</v>
          </cell>
          <cell r="B1250" t="str">
            <v>Multi xMono 265gsm PP Liner 76cmx270m</v>
          </cell>
          <cell r="C1250" t="str">
            <v>R17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</row>
        <row r="1251">
          <cell r="A1251" t="str">
            <v>L60076B</v>
          </cell>
          <cell r="B1251" t="str">
            <v>Multi xMono 265gsm PP Liner 76 cm x 80 m</v>
          </cell>
          <cell r="C1251" t="str">
            <v>R17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</row>
        <row r="1252">
          <cell r="A1252" t="str">
            <v>L60085</v>
          </cell>
          <cell r="B1252" t="str">
            <v>Multi xMono 265gsm PP Liner 85 cm x 250</v>
          </cell>
          <cell r="C1252" t="str">
            <v>R17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</row>
        <row r="1253">
          <cell r="A1253" t="str">
            <v>L60091A</v>
          </cell>
          <cell r="B1253" t="str">
            <v>Multi xMono 265gsm PP Liner 91 cmx270 m</v>
          </cell>
          <cell r="C1253" t="str">
            <v>R17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</row>
        <row r="1254">
          <cell r="A1254" t="str">
            <v>L60091B</v>
          </cell>
          <cell r="B1254" t="str">
            <v>Multi xMono 265gsm PP Liner 91 cm x 80 m</v>
          </cell>
          <cell r="C1254" t="str">
            <v>R17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</row>
        <row r="1255">
          <cell r="A1255" t="str">
            <v>L60136</v>
          </cell>
          <cell r="B1255" t="str">
            <v>Multi xMono 265 gsm PP Liner 136cmx350m</v>
          </cell>
          <cell r="C1255" t="str">
            <v>R17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</row>
        <row r="1256">
          <cell r="A1256" t="str">
            <v>L60136A</v>
          </cell>
          <cell r="B1256" t="str">
            <v>Multi xMono 265 gsm PP Liner 136cmx420m</v>
          </cell>
          <cell r="C1256" t="str">
            <v>R17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</row>
        <row r="1257">
          <cell r="A1257" t="str">
            <v>L60136B</v>
          </cell>
          <cell r="B1257" t="str">
            <v>Multi xMono 265 gsm PP Liner 136cmx250m</v>
          </cell>
          <cell r="C1257" t="str">
            <v>R17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</row>
        <row r="1258">
          <cell r="A1258" t="str">
            <v>L60155</v>
          </cell>
          <cell r="B1258" t="str">
            <v>Multi xMono 265 gsm PP Liner 155cmx350m</v>
          </cell>
          <cell r="C1258" t="str">
            <v>R17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</row>
        <row r="1259">
          <cell r="A1259" t="str">
            <v>L60160</v>
          </cell>
          <cell r="B1259" t="str">
            <v>Multi xMono 265 gsm PP Liner 160 cm</v>
          </cell>
          <cell r="C1259" t="str">
            <v>R17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</row>
        <row r="1260">
          <cell r="A1260" t="str">
            <v>L70160</v>
          </cell>
          <cell r="B1260" t="str">
            <v>Nylon 66 leader liner 560 gsm 160 cm</v>
          </cell>
          <cell r="C1260" t="str">
            <v>R17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</row>
        <row r="1261">
          <cell r="A1261" t="str">
            <v>L70160</v>
          </cell>
          <cell r="B1261" t="str">
            <v>Nylon 66 leader liner 560 gsm 160 cm</v>
          </cell>
          <cell r="C1261" t="str">
            <v>R17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</row>
        <row r="1262">
          <cell r="A1262" t="str">
            <v>L70163A</v>
          </cell>
          <cell r="B1262" t="str">
            <v>N66 Multifil leader liner 615 gsm,163 cm</v>
          </cell>
          <cell r="C1262" t="str">
            <v>R17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</row>
        <row r="1263">
          <cell r="A1263" t="str">
            <v>L70180B</v>
          </cell>
          <cell r="B1263" t="str">
            <v>Nylon 66 leader liner 378 gsm 180 cm</v>
          </cell>
          <cell r="C1263" t="str">
            <v>R17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</row>
        <row r="1264">
          <cell r="A1264" t="str">
            <v>L70180B</v>
          </cell>
          <cell r="B1264" t="str">
            <v>Nylon 66 leader liner 378 gsm 180 cm</v>
          </cell>
          <cell r="C1264" t="str">
            <v>R17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</row>
        <row r="1265">
          <cell r="A1265" t="str">
            <v>L7A0136</v>
          </cell>
          <cell r="B1265" t="str">
            <v>Nylon 66 leader liner 750 gsm 136 cm</v>
          </cell>
          <cell r="C1265" t="str">
            <v>R17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</row>
        <row r="1266">
          <cell r="A1266" t="str">
            <v>L7A0136</v>
          </cell>
          <cell r="B1266" t="str">
            <v>Nylon 66 leader liner 750 gsm 136 cm</v>
          </cell>
          <cell r="C1266" t="str">
            <v>R17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</row>
        <row r="1267">
          <cell r="A1267" t="str">
            <v>L7A0150</v>
          </cell>
          <cell r="B1267" t="str">
            <v>Nylon 66 leader liner 750 gsm 150 cm</v>
          </cell>
          <cell r="C1267" t="str">
            <v>R17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</row>
        <row r="1268">
          <cell r="A1268" t="str">
            <v>L82013</v>
          </cell>
          <cell r="B1268" t="str">
            <v>290 GSM Polyester Cotton Liner 13 cm</v>
          </cell>
          <cell r="C1268" t="str">
            <v>R17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</row>
        <row r="1269">
          <cell r="A1269" t="str">
            <v>L82013</v>
          </cell>
          <cell r="B1269" t="str">
            <v>290 GSM Polyester Cotton Liner 13 cm</v>
          </cell>
          <cell r="C1269" t="str">
            <v>R17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</row>
        <row r="1270">
          <cell r="A1270" t="str">
            <v>L82038</v>
          </cell>
          <cell r="B1270" t="str">
            <v>290 GSM Polyester Cotton Liner 38 cm</v>
          </cell>
          <cell r="C1270" t="str">
            <v>R17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</row>
        <row r="1271">
          <cell r="A1271" t="str">
            <v>L82038</v>
          </cell>
          <cell r="B1271" t="str">
            <v>290 GSM Polyester Cotton Liner 38 cm</v>
          </cell>
          <cell r="C1271" t="str">
            <v>R17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</row>
        <row r="1272">
          <cell r="A1272" t="str">
            <v>L82064</v>
          </cell>
          <cell r="B1272" t="str">
            <v>290 GSM Polyester Cotton Liner 64 cm</v>
          </cell>
          <cell r="C1272" t="str">
            <v>R17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</row>
        <row r="1273">
          <cell r="A1273" t="str">
            <v>L82076</v>
          </cell>
          <cell r="B1273" t="str">
            <v>290 GSM Polyester Cotton Liner 76 cm</v>
          </cell>
          <cell r="C1273" t="str">
            <v>R17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</row>
        <row r="1274">
          <cell r="A1274" t="str">
            <v>L82102</v>
          </cell>
          <cell r="B1274" t="str">
            <v>290 GSM Polyester Cotton Liner 102 cm</v>
          </cell>
          <cell r="C1274" t="str">
            <v>R17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</row>
        <row r="1275">
          <cell r="A1275" t="str">
            <v>L82102</v>
          </cell>
          <cell r="B1275" t="str">
            <v>290 GSM Polyester Cotton Liner 102 cm</v>
          </cell>
          <cell r="C1275" t="str">
            <v>R17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</row>
        <row r="1276">
          <cell r="A1276" t="str">
            <v>L82114</v>
          </cell>
          <cell r="B1276" t="str">
            <v>290 GSM Polyester Cotton Liner 114 cm</v>
          </cell>
          <cell r="C1276" t="str">
            <v>R17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</row>
        <row r="1277">
          <cell r="A1277" t="str">
            <v>L82140</v>
          </cell>
          <cell r="B1277" t="str">
            <v>290 GSM Polyester Cotton Liner 140 cm</v>
          </cell>
          <cell r="C1277" t="str">
            <v>R17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</row>
        <row r="1278">
          <cell r="A1278" t="str">
            <v>L82140</v>
          </cell>
          <cell r="B1278" t="str">
            <v>290 GSM Polyester Cotton Liner 140 cm</v>
          </cell>
          <cell r="C1278" t="str">
            <v>R17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</row>
        <row r="1279">
          <cell r="A1279" t="str">
            <v>L82152</v>
          </cell>
          <cell r="B1279" t="str">
            <v>290 GSM Polyester Cotton Liner 152 cm</v>
          </cell>
          <cell r="C1279" t="str">
            <v>R17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</row>
        <row r="1280">
          <cell r="A1280" t="str">
            <v>L82163</v>
          </cell>
          <cell r="B1280" t="str">
            <v>Yellow PolyCot Liner 163cm</v>
          </cell>
          <cell r="C1280" t="str">
            <v>R17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</row>
        <row r="1281">
          <cell r="A1281" t="str">
            <v>L82163</v>
          </cell>
          <cell r="B1281" t="str">
            <v>Yellow PolyCot Liner 163cm</v>
          </cell>
          <cell r="C1281" t="str">
            <v>R17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</row>
        <row r="1282">
          <cell r="A1282" t="str">
            <v>L82203</v>
          </cell>
          <cell r="B1282" t="str">
            <v>Yellow Poly Cot liner 203 cm width</v>
          </cell>
          <cell r="C1282" t="str">
            <v>R17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</row>
        <row r="1283">
          <cell r="A1283" t="str">
            <v>L82203</v>
          </cell>
          <cell r="B1283" t="str">
            <v>Yellow Poly Cot liner 203 cm width</v>
          </cell>
          <cell r="C1283" t="str">
            <v>R17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</row>
        <row r="1284">
          <cell r="A1284" t="str">
            <v>L84038</v>
          </cell>
          <cell r="B1284" t="str">
            <v>290 GSM Polyester Cotton Liner 38 cm</v>
          </cell>
          <cell r="C1284" t="str">
            <v>R17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</row>
        <row r="1285">
          <cell r="A1285" t="str">
            <v>L84102</v>
          </cell>
          <cell r="B1285" t="str">
            <v>290GSM Polyester Cotton Liner 102cm Blue</v>
          </cell>
          <cell r="C1285" t="str">
            <v>R17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</row>
        <row r="1286">
          <cell r="A1286" t="str">
            <v>L86076</v>
          </cell>
          <cell r="B1286" t="str">
            <v>Poly cotton liner, red color, 76cm width</v>
          </cell>
          <cell r="C1286" t="str">
            <v>R17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</row>
        <row r="1287">
          <cell r="A1287" t="str">
            <v>L86076</v>
          </cell>
          <cell r="B1287" t="str">
            <v>Poly cotton liner, red color, 76cm width</v>
          </cell>
          <cell r="C1287" t="str">
            <v>R17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</row>
        <row r="1288">
          <cell r="A1288" t="str">
            <v>L86102</v>
          </cell>
          <cell r="B1288" t="str">
            <v>Poly cotton liner,red color,102cm width</v>
          </cell>
          <cell r="C1288" t="str">
            <v>R17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</row>
        <row r="1289">
          <cell r="A1289" t="str">
            <v>L86102</v>
          </cell>
          <cell r="B1289" t="str">
            <v>Poly cotton liner,red color,102cm width</v>
          </cell>
          <cell r="C1289" t="str">
            <v>R17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</row>
        <row r="1290">
          <cell r="A1290" t="str">
            <v>L87076</v>
          </cell>
          <cell r="B1290" t="str">
            <v>BLACK COLOR POLY CTN LINER, 76CM X 300M</v>
          </cell>
          <cell r="C1290" t="str">
            <v>R17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</row>
        <row r="1291">
          <cell r="A1291" t="str">
            <v>L87076</v>
          </cell>
          <cell r="B1291" t="str">
            <v>BLACK COLOR POLY CTN LINER, 76CM X 300M</v>
          </cell>
          <cell r="C1291" t="str">
            <v>R17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</row>
        <row r="1292">
          <cell r="A1292" t="str">
            <v>L87102</v>
          </cell>
          <cell r="B1292" t="str">
            <v>BLACK COLOR POLY CTN LINER 102CM X 300M</v>
          </cell>
          <cell r="C1292" t="str">
            <v>R17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</row>
        <row r="1293">
          <cell r="A1293" t="str">
            <v>L87102</v>
          </cell>
          <cell r="B1293" t="str">
            <v>BLACK COLOR POLY CTN LINER 102CM X 300M</v>
          </cell>
          <cell r="C1293" t="str">
            <v>R17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</row>
        <row r="1294">
          <cell r="A1294" t="str">
            <v>L90127</v>
          </cell>
          <cell r="B1294" t="str">
            <v>320 GSM Polyester Liner 127cm</v>
          </cell>
          <cell r="C1294" t="str">
            <v>R17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</row>
        <row r="1295">
          <cell r="A1295" t="str">
            <v>L90127A</v>
          </cell>
          <cell r="B1295" t="str">
            <v>320 GSM Polyester Liner 127cm - Black Id</v>
          </cell>
          <cell r="C1295" t="str">
            <v>R17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</row>
        <row r="1296">
          <cell r="A1296" t="str">
            <v>L910042M10</v>
          </cell>
          <cell r="B1296" t="str">
            <v>Dickson Liner 4571, 42cm x 100m</v>
          </cell>
          <cell r="C1296" t="str">
            <v>R17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</row>
        <row r="1297">
          <cell r="A1297" t="str">
            <v>L94127</v>
          </cell>
          <cell r="B1297" t="str">
            <v>"320GSM Polyester Liner Blue Color,127cm</v>
          </cell>
          <cell r="C1297" t="str">
            <v>R17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</row>
        <row r="1298">
          <cell r="A1298" t="str">
            <v>L9A0026</v>
          </cell>
          <cell r="B1298" t="str">
            <v>290 GSM PolysterLaminatedFilmLiner(Mesh)</v>
          </cell>
          <cell r="C1298" t="str">
            <v>R17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</row>
        <row r="1299">
          <cell r="A1299" t="str">
            <v>L9A0032M08</v>
          </cell>
          <cell r="B1299" t="str">
            <v>Dickson Liner 4571, 32cm x 80m</v>
          </cell>
          <cell r="C1299" t="str">
            <v>R17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</row>
        <row r="1300">
          <cell r="A1300" t="str">
            <v>L9A0032M10</v>
          </cell>
          <cell r="B1300" t="str">
            <v>Dickson Liner 4571, 32cm x 100m</v>
          </cell>
          <cell r="C1300" t="str">
            <v>R17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</row>
        <row r="1301">
          <cell r="A1301" t="str">
            <v>L9A0035</v>
          </cell>
          <cell r="B1301" t="str">
            <v>290 gsm Polyester Laminated Film Liner</v>
          </cell>
          <cell r="C1301" t="str">
            <v>R17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</row>
        <row r="1302">
          <cell r="A1302" t="str">
            <v>L9A0035</v>
          </cell>
          <cell r="B1302" t="str">
            <v>290 gsm Polyester Laminated Film Liner</v>
          </cell>
          <cell r="C1302" t="str">
            <v>R17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</row>
        <row r="1303">
          <cell r="A1303" t="str">
            <v>L9A0035A</v>
          </cell>
          <cell r="B1303" t="str">
            <v>290 gsm Polyester Laminated Film Liner</v>
          </cell>
          <cell r="C1303" t="str">
            <v>R17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</row>
        <row r="1304">
          <cell r="A1304" t="str">
            <v>L9A0042A</v>
          </cell>
          <cell r="B1304" t="str">
            <v>Polyester Liner Dickson 4571,42cm X 130m</v>
          </cell>
          <cell r="C1304" t="str">
            <v>R17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</row>
        <row r="1305">
          <cell r="A1305" t="str">
            <v>L9A0042M10</v>
          </cell>
          <cell r="B1305" t="str">
            <v>Dickson Liner 4571, 42cm x100m</v>
          </cell>
          <cell r="C1305" t="str">
            <v>R17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</row>
        <row r="1306">
          <cell r="A1306" t="str">
            <v>L9A0045</v>
          </cell>
          <cell r="B1306" t="str">
            <v>290 gsm Polyester Laminated Film Liner</v>
          </cell>
          <cell r="C1306" t="str">
            <v>R17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</row>
        <row r="1307">
          <cell r="A1307" t="str">
            <v>L9A0045</v>
          </cell>
          <cell r="B1307" t="str">
            <v>290 gsm Polyester Laminated Film Liner</v>
          </cell>
          <cell r="C1307" t="str">
            <v>R17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</row>
        <row r="1308">
          <cell r="A1308" t="str">
            <v>L9B6030</v>
          </cell>
          <cell r="B1308" t="str">
            <v>195 gsm Polyester Liner,30 cm x 70cm</v>
          </cell>
          <cell r="C1308" t="str">
            <v>R17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</row>
        <row r="1309">
          <cell r="A1309" t="str">
            <v>L9B6030</v>
          </cell>
          <cell r="B1309" t="str">
            <v>195 gsm Polyester Liner,30 cm x 70cm</v>
          </cell>
          <cell r="C1309" t="str">
            <v>R17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</row>
        <row r="1310">
          <cell r="A1310" t="str">
            <v>L9B6036</v>
          </cell>
          <cell r="B1310" t="str">
            <v>195  GSM POLYESTER LINER 036 cm WIDTH</v>
          </cell>
          <cell r="C1310" t="str">
            <v>R17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</row>
        <row r="1311">
          <cell r="A1311" t="str">
            <v>L9B6042</v>
          </cell>
          <cell r="B1311" t="str">
            <v>195  GSM POLYESTER LINER 042 cm WIDTH</v>
          </cell>
          <cell r="C1311" t="str">
            <v>R17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</row>
        <row r="1312">
          <cell r="A1312" t="str">
            <v>L9B6100</v>
          </cell>
          <cell r="B1312" t="str">
            <v>195  GSM POLYESTER LINER 100 cm WIDTH</v>
          </cell>
          <cell r="C1312" t="str">
            <v>R17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</row>
        <row r="1313">
          <cell r="A1313" t="str">
            <v>L9B6110</v>
          </cell>
          <cell r="B1313" t="str">
            <v>195  GSM POLYESTER LINER 110cm WIDTH</v>
          </cell>
          <cell r="C1313" t="str">
            <v>R17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</row>
        <row r="1314">
          <cell r="A1314" t="str">
            <v>L9B6120</v>
          </cell>
          <cell r="B1314" t="str">
            <v>195  GSM POLYESTER LINER 120 cm WIDTH</v>
          </cell>
          <cell r="C1314" t="str">
            <v>R17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</row>
        <row r="1315">
          <cell r="A1315" t="str">
            <v>L9B6136</v>
          </cell>
          <cell r="B1315" t="str">
            <v>195  GSM POLYESTER LINER 136 cm WIDTH</v>
          </cell>
          <cell r="C1315" t="str">
            <v>R17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</row>
        <row r="1316">
          <cell r="A1316" t="str">
            <v>L9B6160</v>
          </cell>
          <cell r="B1316" t="str">
            <v>195gsm Polyester Liner 160cm width</v>
          </cell>
          <cell r="C1316" t="str">
            <v>R17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</row>
        <row r="1317">
          <cell r="A1317" t="str">
            <v>L9B6160</v>
          </cell>
          <cell r="B1317" t="str">
            <v>195gsm Polyester Liner 160cm width</v>
          </cell>
          <cell r="C1317" t="str">
            <v>R17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</row>
        <row r="1318">
          <cell r="A1318" t="str">
            <v>LS608686</v>
          </cell>
          <cell r="B1318" t="str">
            <v>"265 gsm PP Liner sheet, 860mm X 860mm"</v>
          </cell>
          <cell r="C1318" t="str">
            <v>R17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</row>
        <row r="1319">
          <cell r="A1319" t="str">
            <v>625242R</v>
          </cell>
          <cell r="B1319" t="str">
            <v>840D/2 (940Dtex/2) Dipped Nylon</v>
          </cell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showGridLines="0" tabSelected="1" zoomScaleNormal="100" workbookViewId="0">
      <selection activeCell="M11" sqref="M11"/>
    </sheetView>
  </sheetViews>
  <sheetFormatPr defaultRowHeight="12.75"/>
  <cols>
    <col min="1" max="1" width="0.7109375" style="1" customWidth="1"/>
    <col min="2" max="2" width="10.85546875" style="1" customWidth="1"/>
    <col min="3" max="3" width="43.7109375" style="1" bestFit="1" customWidth="1"/>
    <col min="4" max="5" width="10.5703125" style="1" hidden="1" customWidth="1"/>
    <col min="6" max="12" width="15.42578125" style="1" customWidth="1"/>
    <col min="13" max="187" width="9.140625" style="1"/>
    <col min="188" max="188" width="38.140625" style="1" bestFit="1" customWidth="1"/>
    <col min="189" max="190" width="9.140625" style="1"/>
    <col min="191" max="191" width="10.85546875" style="1" bestFit="1" customWidth="1"/>
    <col min="192" max="443" width="9.140625" style="1"/>
    <col min="444" max="444" width="38.140625" style="1" bestFit="1" customWidth="1"/>
    <col min="445" max="446" width="9.140625" style="1"/>
    <col min="447" max="447" width="10.85546875" style="1" bestFit="1" customWidth="1"/>
    <col min="448" max="699" width="9.140625" style="1"/>
    <col min="700" max="700" width="38.140625" style="1" bestFit="1" customWidth="1"/>
    <col min="701" max="702" width="9.140625" style="1"/>
    <col min="703" max="703" width="10.85546875" style="1" bestFit="1" customWidth="1"/>
    <col min="704" max="955" width="9.140625" style="1"/>
    <col min="956" max="956" width="38.140625" style="1" bestFit="1" customWidth="1"/>
    <col min="957" max="958" width="9.140625" style="1"/>
    <col min="959" max="959" width="10.85546875" style="1" bestFit="1" customWidth="1"/>
    <col min="960" max="1211" width="9.140625" style="1"/>
    <col min="1212" max="1212" width="38.140625" style="1" bestFit="1" customWidth="1"/>
    <col min="1213" max="1214" width="9.140625" style="1"/>
    <col min="1215" max="1215" width="10.85546875" style="1" bestFit="1" customWidth="1"/>
    <col min="1216" max="1467" width="9.140625" style="1"/>
    <col min="1468" max="1468" width="38.140625" style="1" bestFit="1" customWidth="1"/>
    <col min="1469" max="1470" width="9.140625" style="1"/>
    <col min="1471" max="1471" width="10.85546875" style="1" bestFit="1" customWidth="1"/>
    <col min="1472" max="1723" width="9.140625" style="1"/>
    <col min="1724" max="1724" width="38.140625" style="1" bestFit="1" customWidth="1"/>
    <col min="1725" max="1726" width="9.140625" style="1"/>
    <col min="1727" max="1727" width="10.85546875" style="1" bestFit="1" customWidth="1"/>
    <col min="1728" max="1979" width="9.140625" style="1"/>
    <col min="1980" max="1980" width="38.140625" style="1" bestFit="1" customWidth="1"/>
    <col min="1981" max="1982" width="9.140625" style="1"/>
    <col min="1983" max="1983" width="10.85546875" style="1" bestFit="1" customWidth="1"/>
    <col min="1984" max="2235" width="9.140625" style="1"/>
    <col min="2236" max="2236" width="38.140625" style="1" bestFit="1" customWidth="1"/>
    <col min="2237" max="2238" width="9.140625" style="1"/>
    <col min="2239" max="2239" width="10.85546875" style="1" bestFit="1" customWidth="1"/>
    <col min="2240" max="2491" width="9.140625" style="1"/>
    <col min="2492" max="2492" width="38.140625" style="1" bestFit="1" customWidth="1"/>
    <col min="2493" max="2494" width="9.140625" style="1"/>
    <col min="2495" max="2495" width="10.85546875" style="1" bestFit="1" customWidth="1"/>
    <col min="2496" max="2747" width="9.140625" style="1"/>
    <col min="2748" max="2748" width="38.140625" style="1" bestFit="1" customWidth="1"/>
    <col min="2749" max="2750" width="9.140625" style="1"/>
    <col min="2751" max="2751" width="10.85546875" style="1" bestFit="1" customWidth="1"/>
    <col min="2752" max="3003" width="9.140625" style="1"/>
    <col min="3004" max="3004" width="38.140625" style="1" bestFit="1" customWidth="1"/>
    <col min="3005" max="3006" width="9.140625" style="1"/>
    <col min="3007" max="3007" width="10.85546875" style="1" bestFit="1" customWidth="1"/>
    <col min="3008" max="3259" width="9.140625" style="1"/>
    <col min="3260" max="3260" width="38.140625" style="1" bestFit="1" customWidth="1"/>
    <col min="3261" max="3262" width="9.140625" style="1"/>
    <col min="3263" max="3263" width="10.85546875" style="1" bestFit="1" customWidth="1"/>
    <col min="3264" max="3515" width="9.140625" style="1"/>
    <col min="3516" max="3516" width="38.140625" style="1" bestFit="1" customWidth="1"/>
    <col min="3517" max="3518" width="9.140625" style="1"/>
    <col min="3519" max="3519" width="10.85546875" style="1" bestFit="1" customWidth="1"/>
    <col min="3520" max="3771" width="9.140625" style="1"/>
    <col min="3772" max="3772" width="38.140625" style="1" bestFit="1" customWidth="1"/>
    <col min="3773" max="3774" width="9.140625" style="1"/>
    <col min="3775" max="3775" width="10.85546875" style="1" bestFit="1" customWidth="1"/>
    <col min="3776" max="4027" width="9.140625" style="1"/>
    <col min="4028" max="4028" width="38.140625" style="1" bestFit="1" customWidth="1"/>
    <col min="4029" max="4030" width="9.140625" style="1"/>
    <col min="4031" max="4031" width="10.85546875" style="1" bestFit="1" customWidth="1"/>
    <col min="4032" max="4283" width="9.140625" style="1"/>
    <col min="4284" max="4284" width="38.140625" style="1" bestFit="1" customWidth="1"/>
    <col min="4285" max="4286" width="9.140625" style="1"/>
    <col min="4287" max="4287" width="10.85546875" style="1" bestFit="1" customWidth="1"/>
    <col min="4288" max="4539" width="9.140625" style="1"/>
    <col min="4540" max="4540" width="38.140625" style="1" bestFit="1" customWidth="1"/>
    <col min="4541" max="4542" width="9.140625" style="1"/>
    <col min="4543" max="4543" width="10.85546875" style="1" bestFit="1" customWidth="1"/>
    <col min="4544" max="4795" width="9.140625" style="1"/>
    <col min="4796" max="4796" width="38.140625" style="1" bestFit="1" customWidth="1"/>
    <col min="4797" max="4798" width="9.140625" style="1"/>
    <col min="4799" max="4799" width="10.85546875" style="1" bestFit="1" customWidth="1"/>
    <col min="4800" max="5051" width="9.140625" style="1"/>
    <col min="5052" max="5052" width="38.140625" style="1" bestFit="1" customWidth="1"/>
    <col min="5053" max="5054" width="9.140625" style="1"/>
    <col min="5055" max="5055" width="10.85546875" style="1" bestFit="1" customWidth="1"/>
    <col min="5056" max="5307" width="9.140625" style="1"/>
    <col min="5308" max="5308" width="38.140625" style="1" bestFit="1" customWidth="1"/>
    <col min="5309" max="5310" width="9.140625" style="1"/>
    <col min="5311" max="5311" width="10.85546875" style="1" bestFit="1" customWidth="1"/>
    <col min="5312" max="5563" width="9.140625" style="1"/>
    <col min="5564" max="5564" width="38.140625" style="1" bestFit="1" customWidth="1"/>
    <col min="5565" max="5566" width="9.140625" style="1"/>
    <col min="5567" max="5567" width="10.85546875" style="1" bestFit="1" customWidth="1"/>
    <col min="5568" max="5819" width="9.140625" style="1"/>
    <col min="5820" max="5820" width="38.140625" style="1" bestFit="1" customWidth="1"/>
    <col min="5821" max="5822" width="9.140625" style="1"/>
    <col min="5823" max="5823" width="10.85546875" style="1" bestFit="1" customWidth="1"/>
    <col min="5824" max="6075" width="9.140625" style="1"/>
    <col min="6076" max="6076" width="38.140625" style="1" bestFit="1" customWidth="1"/>
    <col min="6077" max="6078" width="9.140625" style="1"/>
    <col min="6079" max="6079" width="10.85546875" style="1" bestFit="1" customWidth="1"/>
    <col min="6080" max="6331" width="9.140625" style="1"/>
    <col min="6332" max="6332" width="38.140625" style="1" bestFit="1" customWidth="1"/>
    <col min="6333" max="6334" width="9.140625" style="1"/>
    <col min="6335" max="6335" width="10.85546875" style="1" bestFit="1" customWidth="1"/>
    <col min="6336" max="6587" width="9.140625" style="1"/>
    <col min="6588" max="6588" width="38.140625" style="1" bestFit="1" customWidth="1"/>
    <col min="6589" max="6590" width="9.140625" style="1"/>
    <col min="6591" max="6591" width="10.85546875" style="1" bestFit="1" customWidth="1"/>
    <col min="6592" max="6843" width="9.140625" style="1"/>
    <col min="6844" max="6844" width="38.140625" style="1" bestFit="1" customWidth="1"/>
    <col min="6845" max="6846" width="9.140625" style="1"/>
    <col min="6847" max="6847" width="10.85546875" style="1" bestFit="1" customWidth="1"/>
    <col min="6848" max="7099" width="9.140625" style="1"/>
    <col min="7100" max="7100" width="38.140625" style="1" bestFit="1" customWidth="1"/>
    <col min="7101" max="7102" width="9.140625" style="1"/>
    <col min="7103" max="7103" width="10.85546875" style="1" bestFit="1" customWidth="1"/>
    <col min="7104" max="7355" width="9.140625" style="1"/>
    <col min="7356" max="7356" width="38.140625" style="1" bestFit="1" customWidth="1"/>
    <col min="7357" max="7358" width="9.140625" style="1"/>
    <col min="7359" max="7359" width="10.85546875" style="1" bestFit="1" customWidth="1"/>
    <col min="7360" max="7611" width="9.140625" style="1"/>
    <col min="7612" max="7612" width="38.140625" style="1" bestFit="1" customWidth="1"/>
    <col min="7613" max="7614" width="9.140625" style="1"/>
    <col min="7615" max="7615" width="10.85546875" style="1" bestFit="1" customWidth="1"/>
    <col min="7616" max="7867" width="9.140625" style="1"/>
    <col min="7868" max="7868" width="38.140625" style="1" bestFit="1" customWidth="1"/>
    <col min="7869" max="7870" width="9.140625" style="1"/>
    <col min="7871" max="7871" width="10.85546875" style="1" bestFit="1" customWidth="1"/>
    <col min="7872" max="8123" width="9.140625" style="1"/>
    <col min="8124" max="8124" width="38.140625" style="1" bestFit="1" customWidth="1"/>
    <col min="8125" max="8126" width="9.140625" style="1"/>
    <col min="8127" max="8127" width="10.85546875" style="1" bestFit="1" customWidth="1"/>
    <col min="8128" max="8379" width="9.140625" style="1"/>
    <col min="8380" max="8380" width="38.140625" style="1" bestFit="1" customWidth="1"/>
    <col min="8381" max="8382" width="9.140625" style="1"/>
    <col min="8383" max="8383" width="10.85546875" style="1" bestFit="1" customWidth="1"/>
    <col min="8384" max="8635" width="9.140625" style="1"/>
    <col min="8636" max="8636" width="38.140625" style="1" bestFit="1" customWidth="1"/>
    <col min="8637" max="8638" width="9.140625" style="1"/>
    <col min="8639" max="8639" width="10.85546875" style="1" bestFit="1" customWidth="1"/>
    <col min="8640" max="8891" width="9.140625" style="1"/>
    <col min="8892" max="8892" width="38.140625" style="1" bestFit="1" customWidth="1"/>
    <col min="8893" max="8894" width="9.140625" style="1"/>
    <col min="8895" max="8895" width="10.85546875" style="1" bestFit="1" customWidth="1"/>
    <col min="8896" max="9147" width="9.140625" style="1"/>
    <col min="9148" max="9148" width="38.140625" style="1" bestFit="1" customWidth="1"/>
    <col min="9149" max="9150" width="9.140625" style="1"/>
    <col min="9151" max="9151" width="10.85546875" style="1" bestFit="1" customWidth="1"/>
    <col min="9152" max="9403" width="9.140625" style="1"/>
    <col min="9404" max="9404" width="38.140625" style="1" bestFit="1" customWidth="1"/>
    <col min="9405" max="9406" width="9.140625" style="1"/>
    <col min="9407" max="9407" width="10.85546875" style="1" bestFit="1" customWidth="1"/>
    <col min="9408" max="9659" width="9.140625" style="1"/>
    <col min="9660" max="9660" width="38.140625" style="1" bestFit="1" customWidth="1"/>
    <col min="9661" max="9662" width="9.140625" style="1"/>
    <col min="9663" max="9663" width="10.85546875" style="1" bestFit="1" customWidth="1"/>
    <col min="9664" max="9915" width="9.140625" style="1"/>
    <col min="9916" max="9916" width="38.140625" style="1" bestFit="1" customWidth="1"/>
    <col min="9917" max="9918" width="9.140625" style="1"/>
    <col min="9919" max="9919" width="10.85546875" style="1" bestFit="1" customWidth="1"/>
    <col min="9920" max="10171" width="9.140625" style="1"/>
    <col min="10172" max="10172" width="38.140625" style="1" bestFit="1" customWidth="1"/>
    <col min="10173" max="10174" width="9.140625" style="1"/>
    <col min="10175" max="10175" width="10.85546875" style="1" bestFit="1" customWidth="1"/>
    <col min="10176" max="10427" width="9.140625" style="1"/>
    <col min="10428" max="10428" width="38.140625" style="1" bestFit="1" customWidth="1"/>
    <col min="10429" max="10430" width="9.140625" style="1"/>
    <col min="10431" max="10431" width="10.85546875" style="1" bestFit="1" customWidth="1"/>
    <col min="10432" max="10683" width="9.140625" style="1"/>
    <col min="10684" max="10684" width="38.140625" style="1" bestFit="1" customWidth="1"/>
    <col min="10685" max="10686" width="9.140625" style="1"/>
    <col min="10687" max="10687" width="10.85546875" style="1" bestFit="1" customWidth="1"/>
    <col min="10688" max="10939" width="9.140625" style="1"/>
    <col min="10940" max="10940" width="38.140625" style="1" bestFit="1" customWidth="1"/>
    <col min="10941" max="10942" width="9.140625" style="1"/>
    <col min="10943" max="10943" width="10.85546875" style="1" bestFit="1" customWidth="1"/>
    <col min="10944" max="11195" width="9.140625" style="1"/>
    <col min="11196" max="11196" width="38.140625" style="1" bestFit="1" customWidth="1"/>
    <col min="11197" max="11198" width="9.140625" style="1"/>
    <col min="11199" max="11199" width="10.85546875" style="1" bestFit="1" customWidth="1"/>
    <col min="11200" max="11451" width="9.140625" style="1"/>
    <col min="11452" max="11452" width="38.140625" style="1" bestFit="1" customWidth="1"/>
    <col min="11453" max="11454" width="9.140625" style="1"/>
    <col min="11455" max="11455" width="10.85546875" style="1" bestFit="1" customWidth="1"/>
    <col min="11456" max="11707" width="9.140625" style="1"/>
    <col min="11708" max="11708" width="38.140625" style="1" bestFit="1" customWidth="1"/>
    <col min="11709" max="11710" width="9.140625" style="1"/>
    <col min="11711" max="11711" width="10.85546875" style="1" bestFit="1" customWidth="1"/>
    <col min="11712" max="11963" width="9.140625" style="1"/>
    <col min="11964" max="11964" width="38.140625" style="1" bestFit="1" customWidth="1"/>
    <col min="11965" max="11966" width="9.140625" style="1"/>
    <col min="11967" max="11967" width="10.85546875" style="1" bestFit="1" customWidth="1"/>
    <col min="11968" max="12219" width="9.140625" style="1"/>
    <col min="12220" max="12220" width="38.140625" style="1" bestFit="1" customWidth="1"/>
    <col min="12221" max="12222" width="9.140625" style="1"/>
    <col min="12223" max="12223" width="10.85546875" style="1" bestFit="1" customWidth="1"/>
    <col min="12224" max="12475" width="9.140625" style="1"/>
    <col min="12476" max="12476" width="38.140625" style="1" bestFit="1" customWidth="1"/>
    <col min="12477" max="12478" width="9.140625" style="1"/>
    <col min="12479" max="12479" width="10.85546875" style="1" bestFit="1" customWidth="1"/>
    <col min="12480" max="12731" width="9.140625" style="1"/>
    <col min="12732" max="12732" width="38.140625" style="1" bestFit="1" customWidth="1"/>
    <col min="12733" max="12734" width="9.140625" style="1"/>
    <col min="12735" max="12735" width="10.85546875" style="1" bestFit="1" customWidth="1"/>
    <col min="12736" max="12987" width="9.140625" style="1"/>
    <col min="12988" max="12988" width="38.140625" style="1" bestFit="1" customWidth="1"/>
    <col min="12989" max="12990" width="9.140625" style="1"/>
    <col min="12991" max="12991" width="10.85546875" style="1" bestFit="1" customWidth="1"/>
    <col min="12992" max="13243" width="9.140625" style="1"/>
    <col min="13244" max="13244" width="38.140625" style="1" bestFit="1" customWidth="1"/>
    <col min="13245" max="13246" width="9.140625" style="1"/>
    <col min="13247" max="13247" width="10.85546875" style="1" bestFit="1" customWidth="1"/>
    <col min="13248" max="13499" width="9.140625" style="1"/>
    <col min="13500" max="13500" width="38.140625" style="1" bestFit="1" customWidth="1"/>
    <col min="13501" max="13502" width="9.140625" style="1"/>
    <col min="13503" max="13503" width="10.85546875" style="1" bestFit="1" customWidth="1"/>
    <col min="13504" max="13755" width="9.140625" style="1"/>
    <col min="13756" max="13756" width="38.140625" style="1" bestFit="1" customWidth="1"/>
    <col min="13757" max="13758" width="9.140625" style="1"/>
    <col min="13759" max="13759" width="10.85546875" style="1" bestFit="1" customWidth="1"/>
    <col min="13760" max="14011" width="9.140625" style="1"/>
    <col min="14012" max="14012" width="38.140625" style="1" bestFit="1" customWidth="1"/>
    <col min="14013" max="14014" width="9.140625" style="1"/>
    <col min="14015" max="14015" width="10.85546875" style="1" bestFit="1" customWidth="1"/>
    <col min="14016" max="14267" width="9.140625" style="1"/>
    <col min="14268" max="14268" width="38.140625" style="1" bestFit="1" customWidth="1"/>
    <col min="14269" max="14270" width="9.140625" style="1"/>
    <col min="14271" max="14271" width="10.85546875" style="1" bestFit="1" customWidth="1"/>
    <col min="14272" max="14523" width="9.140625" style="1"/>
    <col min="14524" max="14524" width="38.140625" style="1" bestFit="1" customWidth="1"/>
    <col min="14525" max="14526" width="9.140625" style="1"/>
    <col min="14527" max="14527" width="10.85546875" style="1" bestFit="1" customWidth="1"/>
    <col min="14528" max="14779" width="9.140625" style="1"/>
    <col min="14780" max="14780" width="38.140625" style="1" bestFit="1" customWidth="1"/>
    <col min="14781" max="14782" width="9.140625" style="1"/>
    <col min="14783" max="14783" width="10.85546875" style="1" bestFit="1" customWidth="1"/>
    <col min="14784" max="15035" width="9.140625" style="1"/>
    <col min="15036" max="15036" width="38.140625" style="1" bestFit="1" customWidth="1"/>
    <col min="15037" max="15038" width="9.140625" style="1"/>
    <col min="15039" max="15039" width="10.85546875" style="1" bestFit="1" customWidth="1"/>
    <col min="15040" max="15291" width="9.140625" style="1"/>
    <col min="15292" max="15292" width="38.140625" style="1" bestFit="1" customWidth="1"/>
    <col min="15293" max="15294" width="9.140625" style="1"/>
    <col min="15295" max="15295" width="10.85546875" style="1" bestFit="1" customWidth="1"/>
    <col min="15296" max="15547" width="9.140625" style="1"/>
    <col min="15548" max="15548" width="38.140625" style="1" bestFit="1" customWidth="1"/>
    <col min="15549" max="15550" width="9.140625" style="1"/>
    <col min="15551" max="15551" width="10.85546875" style="1" bestFit="1" customWidth="1"/>
    <col min="15552" max="15803" width="9.140625" style="1"/>
    <col min="15804" max="15804" width="38.140625" style="1" bestFit="1" customWidth="1"/>
    <col min="15805" max="15806" width="9.140625" style="1"/>
    <col min="15807" max="15807" width="10.85546875" style="1" bestFit="1" customWidth="1"/>
    <col min="15808" max="16059" width="9.140625" style="1"/>
    <col min="16060" max="16060" width="38.140625" style="1" bestFit="1" customWidth="1"/>
    <col min="16061" max="16062" width="9.140625" style="1"/>
    <col min="16063" max="16063" width="10.85546875" style="1" bestFit="1" customWidth="1"/>
    <col min="16064" max="16384" width="9.140625" style="1"/>
  </cols>
  <sheetData>
    <row r="1" spans="2:12" ht="3.7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30.75" customHeight="1"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2:12" ht="24.75" customHeight="1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2:12" ht="24" customHeight="1" thickBot="1">
      <c r="B4" s="61" t="s">
        <v>98</v>
      </c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2:12" ht="24.75" customHeight="1" thickBot="1"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2:12" ht="24.75" customHeight="1">
      <c r="B6" s="275" t="s">
        <v>2</v>
      </c>
      <c r="C6" s="277" t="s">
        <v>3</v>
      </c>
      <c r="D6" s="269" t="s">
        <v>128</v>
      </c>
      <c r="E6" s="272" t="s">
        <v>129</v>
      </c>
      <c r="F6" s="97" t="s">
        <v>103</v>
      </c>
      <c r="G6" s="98" t="s">
        <v>108</v>
      </c>
      <c r="H6" s="98" t="s">
        <v>109</v>
      </c>
      <c r="I6" s="98" t="s">
        <v>104</v>
      </c>
      <c r="J6" s="98" t="s">
        <v>105</v>
      </c>
      <c r="K6" s="98" t="s">
        <v>106</v>
      </c>
      <c r="L6" s="99" t="s">
        <v>107</v>
      </c>
    </row>
    <row r="7" spans="2:12" ht="24.75" customHeight="1">
      <c r="B7" s="276"/>
      <c r="C7" s="278"/>
      <c r="D7" s="270"/>
      <c r="E7" s="273"/>
      <c r="F7" s="100" t="s">
        <v>4</v>
      </c>
      <c r="G7" s="96" t="s">
        <v>4</v>
      </c>
      <c r="H7" s="96" t="s">
        <v>4</v>
      </c>
      <c r="I7" s="96" t="s">
        <v>4</v>
      </c>
      <c r="J7" s="96" t="s">
        <v>4</v>
      </c>
      <c r="K7" s="96" t="s">
        <v>4</v>
      </c>
      <c r="L7" s="101" t="s">
        <v>4</v>
      </c>
    </row>
    <row r="8" spans="2:12" ht="24.75" customHeight="1">
      <c r="B8" s="276"/>
      <c r="C8" s="278"/>
      <c r="D8" s="270"/>
      <c r="E8" s="273"/>
      <c r="F8" s="100"/>
      <c r="G8" s="96"/>
      <c r="H8" s="96"/>
      <c r="I8" s="96"/>
      <c r="J8" s="96"/>
      <c r="K8" s="96"/>
      <c r="L8" s="101"/>
    </row>
    <row r="9" spans="2:12" ht="24.75" customHeight="1" thickBot="1">
      <c r="B9" s="276"/>
      <c r="C9" s="278"/>
      <c r="D9" s="271"/>
      <c r="E9" s="274"/>
      <c r="F9" s="102" t="s">
        <v>110</v>
      </c>
      <c r="G9" s="103" t="s">
        <v>110</v>
      </c>
      <c r="H9" s="103" t="s">
        <v>110</v>
      </c>
      <c r="I9" s="103" t="s">
        <v>110</v>
      </c>
      <c r="J9" s="103" t="s">
        <v>110</v>
      </c>
      <c r="K9" s="103" t="s">
        <v>110</v>
      </c>
      <c r="L9" s="104" t="s">
        <v>110</v>
      </c>
    </row>
    <row r="10" spans="2:12" ht="17.25" customHeight="1">
      <c r="B10" s="114">
        <v>121030</v>
      </c>
      <c r="C10" s="115" t="s">
        <v>100</v>
      </c>
      <c r="D10" s="140">
        <v>196.23</v>
      </c>
      <c r="E10" s="134">
        <v>0.92</v>
      </c>
      <c r="F10" s="136">
        <v>100</v>
      </c>
      <c r="G10" s="116">
        <v>100</v>
      </c>
      <c r="H10" s="116">
        <v>100</v>
      </c>
      <c r="I10" s="116">
        <v>50</v>
      </c>
      <c r="J10" s="117">
        <v>100</v>
      </c>
      <c r="K10" s="117">
        <v>100</v>
      </c>
      <c r="L10" s="118">
        <v>65</v>
      </c>
    </row>
    <row r="11" spans="2:12" ht="17.25" customHeight="1">
      <c r="B11" s="119">
        <v>131502</v>
      </c>
      <c r="C11" s="109" t="s">
        <v>99</v>
      </c>
      <c r="D11" s="141">
        <v>129.85</v>
      </c>
      <c r="E11" s="85">
        <v>0.95</v>
      </c>
      <c r="F11" s="137"/>
      <c r="G11" s="106"/>
      <c r="H11" s="106"/>
      <c r="I11" s="106">
        <v>30</v>
      </c>
      <c r="J11" s="110"/>
      <c r="K11" s="110"/>
      <c r="L11" s="120"/>
    </row>
    <row r="12" spans="2:12" ht="17.25" customHeight="1">
      <c r="B12" s="121">
        <v>131411</v>
      </c>
      <c r="C12" s="105" t="s">
        <v>112</v>
      </c>
      <c r="D12" s="141">
        <v>171.97641847161017</v>
      </c>
      <c r="E12" s="85">
        <v>0.91</v>
      </c>
      <c r="F12" s="137"/>
      <c r="G12" s="106"/>
      <c r="H12" s="106"/>
      <c r="I12" s="106">
        <v>20</v>
      </c>
      <c r="J12" s="110"/>
      <c r="K12" s="110"/>
      <c r="L12" s="120">
        <v>15</v>
      </c>
    </row>
    <row r="13" spans="2:12" ht="17.25" customHeight="1" thickBot="1">
      <c r="B13" s="122">
        <v>139035</v>
      </c>
      <c r="C13" s="123" t="s">
        <v>113</v>
      </c>
      <c r="D13" s="142">
        <v>227.67</v>
      </c>
      <c r="E13" s="86">
        <v>0.93</v>
      </c>
      <c r="F13" s="138"/>
      <c r="G13" s="124"/>
      <c r="H13" s="124"/>
      <c r="I13" s="124"/>
      <c r="J13" s="125"/>
      <c r="K13" s="125"/>
      <c r="L13" s="126">
        <v>20</v>
      </c>
    </row>
    <row r="14" spans="2:12" ht="17.25" hidden="1" customHeight="1" thickBot="1">
      <c r="B14" s="127">
        <v>161218</v>
      </c>
      <c r="C14" s="128" t="s">
        <v>114</v>
      </c>
      <c r="D14" s="143">
        <f>VLOOKUP(B14,'[1]SKU WISE  - RM'!$A$3:$G$1319,5,FALSE)</f>
        <v>302</v>
      </c>
      <c r="E14" s="135">
        <v>1.8</v>
      </c>
      <c r="F14" s="139"/>
      <c r="G14" s="129">
        <v>0.1</v>
      </c>
      <c r="H14" s="129">
        <v>0.1</v>
      </c>
      <c r="I14" s="129"/>
      <c r="J14" s="130">
        <v>0.1</v>
      </c>
      <c r="K14" s="130">
        <v>0.1</v>
      </c>
      <c r="L14" s="131"/>
    </row>
    <row r="15" spans="2:12" ht="17.25" customHeight="1">
      <c r="B15" s="132">
        <v>150134</v>
      </c>
      <c r="C15" s="133" t="s">
        <v>117</v>
      </c>
      <c r="D15" s="140">
        <f>VLOOKUP(B15,'[1]SKU WISE  - RM'!$A$3:$G$1319,5,FALSE)</f>
        <v>152.87425474023709</v>
      </c>
      <c r="E15" s="134">
        <v>1.8</v>
      </c>
      <c r="F15" s="136"/>
      <c r="G15" s="116">
        <v>55</v>
      </c>
      <c r="H15" s="116">
        <v>55</v>
      </c>
      <c r="I15" s="116">
        <v>42</v>
      </c>
      <c r="J15" s="117">
        <v>6</v>
      </c>
      <c r="K15" s="117"/>
      <c r="L15" s="118">
        <v>20</v>
      </c>
    </row>
    <row r="16" spans="2:12" ht="17.25" customHeight="1">
      <c r="B16" s="121">
        <v>150109</v>
      </c>
      <c r="C16" s="105" t="s">
        <v>115</v>
      </c>
      <c r="D16" s="141">
        <v>140.71</v>
      </c>
      <c r="E16" s="85">
        <v>1.8</v>
      </c>
      <c r="F16" s="137"/>
      <c r="G16" s="106"/>
      <c r="H16" s="106"/>
      <c r="I16" s="106"/>
      <c r="J16" s="110"/>
      <c r="K16" s="110">
        <v>40</v>
      </c>
      <c r="L16" s="120"/>
    </row>
    <row r="17" spans="2:12" ht="17.25" customHeight="1">
      <c r="B17" s="121">
        <v>150445</v>
      </c>
      <c r="C17" s="105" t="s">
        <v>102</v>
      </c>
      <c r="D17" s="141">
        <f>VLOOKUP(B17,'[1]SKU WISE  - RM'!$A$3:$G$1319,5,FALSE)</f>
        <v>102.05266024808117</v>
      </c>
      <c r="E17" s="85">
        <v>1.8</v>
      </c>
      <c r="F17" s="137"/>
      <c r="G17" s="106"/>
      <c r="H17" s="106"/>
      <c r="I17" s="106"/>
      <c r="J17" s="110">
        <v>31</v>
      </c>
      <c r="K17" s="110"/>
      <c r="L17" s="120">
        <v>20</v>
      </c>
    </row>
    <row r="18" spans="2:12" ht="17.25" customHeight="1">
      <c r="B18" s="121">
        <v>150505</v>
      </c>
      <c r="C18" s="105" t="s">
        <v>116</v>
      </c>
      <c r="D18" s="141">
        <f>VLOOKUP(B18,'[1]SKU WISE  - RM'!$A$3:$G$1319,5,FALSE)</f>
        <v>114.03288254447479</v>
      </c>
      <c r="E18" s="85">
        <v>1.8</v>
      </c>
      <c r="F18" s="137">
        <v>48</v>
      </c>
      <c r="G18" s="106"/>
      <c r="H18" s="106"/>
      <c r="I18" s="106"/>
      <c r="J18" s="110"/>
      <c r="K18" s="110"/>
      <c r="L18" s="120"/>
    </row>
    <row r="19" spans="2:12" ht="17.25" customHeight="1">
      <c r="B19" s="121" t="s">
        <v>118</v>
      </c>
      <c r="C19" s="105" t="s">
        <v>119</v>
      </c>
      <c r="D19" s="141">
        <v>3051.17</v>
      </c>
      <c r="E19" s="85">
        <v>0.8</v>
      </c>
      <c r="F19" s="137"/>
      <c r="G19" s="106">
        <v>1.5</v>
      </c>
      <c r="H19" s="106">
        <v>1.5</v>
      </c>
      <c r="I19" s="106"/>
      <c r="J19" s="110"/>
      <c r="K19" s="110"/>
      <c r="L19" s="120"/>
    </row>
    <row r="20" spans="2:12" ht="17.25" customHeight="1">
      <c r="B20" s="121">
        <v>160007</v>
      </c>
      <c r="C20" s="105" t="s">
        <v>120</v>
      </c>
      <c r="D20" s="141">
        <v>68.75</v>
      </c>
      <c r="E20" s="85">
        <v>2</v>
      </c>
      <c r="F20" s="137">
        <v>8</v>
      </c>
      <c r="G20" s="106"/>
      <c r="H20" s="106"/>
      <c r="I20" s="106">
        <v>18</v>
      </c>
      <c r="J20" s="110">
        <v>18</v>
      </c>
      <c r="K20" s="110">
        <v>15</v>
      </c>
      <c r="L20" s="120">
        <v>15</v>
      </c>
    </row>
    <row r="21" spans="2:12" ht="17.25" customHeight="1">
      <c r="B21" s="121">
        <v>162621</v>
      </c>
      <c r="C21" s="105" t="s">
        <v>121</v>
      </c>
      <c r="D21" s="141">
        <v>570</v>
      </c>
      <c r="E21" s="85">
        <v>1.03</v>
      </c>
      <c r="F21" s="137"/>
      <c r="G21" s="106"/>
      <c r="H21" s="106"/>
      <c r="I21" s="106">
        <v>2.16</v>
      </c>
      <c r="J21" s="110">
        <v>2.16</v>
      </c>
      <c r="K21" s="110">
        <v>1.8</v>
      </c>
      <c r="L21" s="120">
        <v>1.8</v>
      </c>
    </row>
    <row r="22" spans="2:12" ht="17.25" customHeight="1">
      <c r="B22" s="121">
        <v>161939</v>
      </c>
      <c r="C22" s="105" t="s">
        <v>122</v>
      </c>
      <c r="D22" s="141">
        <v>200</v>
      </c>
      <c r="E22" s="85">
        <v>1.01</v>
      </c>
      <c r="F22" s="137"/>
      <c r="G22" s="106">
        <v>3</v>
      </c>
      <c r="H22" s="106">
        <v>3</v>
      </c>
      <c r="I22" s="106">
        <v>2</v>
      </c>
      <c r="J22" s="110">
        <v>2</v>
      </c>
      <c r="K22" s="110">
        <v>2</v>
      </c>
      <c r="L22" s="120">
        <v>2</v>
      </c>
    </row>
    <row r="23" spans="2:12" ht="17.25" customHeight="1" thickBot="1">
      <c r="B23" s="122">
        <v>165215</v>
      </c>
      <c r="C23" s="123" t="s">
        <v>123</v>
      </c>
      <c r="D23" s="142">
        <v>180</v>
      </c>
      <c r="E23" s="86">
        <v>1.08</v>
      </c>
      <c r="F23" s="138"/>
      <c r="G23" s="124">
        <v>2</v>
      </c>
      <c r="H23" s="124">
        <v>2</v>
      </c>
      <c r="I23" s="124">
        <v>2</v>
      </c>
      <c r="J23" s="125">
        <v>2</v>
      </c>
      <c r="K23" s="125">
        <v>2</v>
      </c>
      <c r="L23" s="126">
        <v>2</v>
      </c>
    </row>
    <row r="24" spans="2:12" ht="17.25" customHeight="1" thickBot="1">
      <c r="B24" s="132" t="s">
        <v>149</v>
      </c>
      <c r="C24" s="133" t="s">
        <v>150</v>
      </c>
      <c r="D24" s="140">
        <v>377.73188970000012</v>
      </c>
      <c r="E24" s="134">
        <v>1.06</v>
      </c>
      <c r="F24" s="136"/>
      <c r="G24" s="116"/>
      <c r="H24" s="116">
        <v>5</v>
      </c>
      <c r="I24" s="116"/>
      <c r="J24" s="117"/>
      <c r="K24" s="117"/>
      <c r="L24" s="118"/>
    </row>
    <row r="25" spans="2:12" ht="17.25" hidden="1" customHeight="1">
      <c r="B25" s="121">
        <v>160514</v>
      </c>
      <c r="C25" s="105" t="s">
        <v>5</v>
      </c>
      <c r="D25" s="141">
        <f>VLOOKUP(B25,'[1]SKU WISE  - RM'!$A$3:$G$1319,5,FALSE)</f>
        <v>227.68</v>
      </c>
      <c r="E25" s="85">
        <v>5.6</v>
      </c>
      <c r="F25" s="137">
        <v>4.5</v>
      </c>
      <c r="G25" s="106">
        <v>4</v>
      </c>
      <c r="H25" s="106">
        <v>4</v>
      </c>
      <c r="I25" s="106">
        <v>4</v>
      </c>
      <c r="J25" s="110">
        <v>4</v>
      </c>
      <c r="K25" s="110">
        <v>4</v>
      </c>
      <c r="L25" s="120">
        <v>4</v>
      </c>
    </row>
    <row r="26" spans="2:12" ht="17.25" hidden="1" customHeight="1">
      <c r="B26" s="121">
        <v>160224</v>
      </c>
      <c r="C26" s="105" t="s">
        <v>6</v>
      </c>
      <c r="D26" s="141">
        <v>102.33</v>
      </c>
      <c r="E26" s="85">
        <v>0.93</v>
      </c>
      <c r="F26" s="137">
        <v>3</v>
      </c>
      <c r="G26" s="106">
        <v>2</v>
      </c>
      <c r="H26" s="106">
        <v>2</v>
      </c>
      <c r="I26" s="106">
        <v>2</v>
      </c>
      <c r="J26" s="110">
        <v>2</v>
      </c>
      <c r="K26" s="110">
        <v>2</v>
      </c>
      <c r="L26" s="120">
        <v>2</v>
      </c>
    </row>
    <row r="27" spans="2:12" ht="17.25" hidden="1" customHeight="1">
      <c r="B27" s="121">
        <v>160727</v>
      </c>
      <c r="C27" s="105" t="s">
        <v>9</v>
      </c>
      <c r="D27" s="141">
        <f>VLOOKUP(B27,'[1]SKU WISE  - RM'!$A$3:$G$1319,5,FALSE)</f>
        <v>384</v>
      </c>
      <c r="E27" s="85">
        <v>1</v>
      </c>
      <c r="F27" s="137">
        <v>2.75</v>
      </c>
      <c r="G27" s="106">
        <v>2.5</v>
      </c>
      <c r="H27" s="106">
        <v>2.5</v>
      </c>
      <c r="I27" s="106">
        <v>2.5</v>
      </c>
      <c r="J27" s="110">
        <v>2.5</v>
      </c>
      <c r="K27" s="110">
        <v>2.5</v>
      </c>
      <c r="L27" s="120">
        <v>2.5</v>
      </c>
    </row>
    <row r="28" spans="2:12" ht="17.25" hidden="1" customHeight="1">
      <c r="B28" s="121">
        <v>160280</v>
      </c>
      <c r="C28" s="105" t="s">
        <v>10</v>
      </c>
      <c r="D28" s="141">
        <f>VLOOKUP(B28,'[1]SKU WISE  - RM'!$A$3:$G$1319,5,FALSE)</f>
        <v>223</v>
      </c>
      <c r="E28" s="85">
        <v>1.1000000000000001</v>
      </c>
      <c r="F28" s="137">
        <v>1</v>
      </c>
      <c r="G28" s="106">
        <v>1.5</v>
      </c>
      <c r="H28" s="106">
        <v>1.5</v>
      </c>
      <c r="I28" s="106">
        <v>1.5</v>
      </c>
      <c r="J28" s="110">
        <v>1.5</v>
      </c>
      <c r="K28" s="110">
        <v>1.5</v>
      </c>
      <c r="L28" s="120">
        <v>1.5</v>
      </c>
    </row>
    <row r="29" spans="2:12" ht="17.25" hidden="1" customHeight="1" thickBot="1">
      <c r="B29" s="122" t="s">
        <v>7</v>
      </c>
      <c r="C29" s="123" t="s">
        <v>8</v>
      </c>
      <c r="D29" s="142">
        <f>VLOOKUP(B29,'[1]SKU WISE  - RM'!$A$3:$G$1319,5,FALSE)</f>
        <v>171.18543763403446</v>
      </c>
      <c r="E29" s="86">
        <v>0.92</v>
      </c>
      <c r="F29" s="138">
        <v>1.5</v>
      </c>
      <c r="G29" s="124">
        <v>1.5</v>
      </c>
      <c r="H29" s="124">
        <v>1.5</v>
      </c>
      <c r="I29" s="124">
        <v>1.5</v>
      </c>
      <c r="J29" s="125">
        <v>1.5</v>
      </c>
      <c r="K29" s="125">
        <v>1.5</v>
      </c>
      <c r="L29" s="126">
        <v>1.5</v>
      </c>
    </row>
    <row r="30" spans="2:12" ht="17.25" customHeight="1">
      <c r="B30" s="132">
        <v>160108</v>
      </c>
      <c r="C30" s="133" t="s">
        <v>11</v>
      </c>
      <c r="D30" s="140">
        <f>VLOOKUP(B30,'[1]SKU WISE  - RM'!$A$3:$G$1319,5,FALSE)</f>
        <v>38.4</v>
      </c>
      <c r="E30" s="134">
        <v>2.0499999999999998</v>
      </c>
      <c r="F30" s="136">
        <v>1.2</v>
      </c>
      <c r="G30" s="116">
        <v>1</v>
      </c>
      <c r="H30" s="116">
        <v>1</v>
      </c>
      <c r="I30" s="116">
        <v>1.3</v>
      </c>
      <c r="J30" s="117">
        <v>1.5</v>
      </c>
      <c r="K30" s="117">
        <v>1.4</v>
      </c>
      <c r="L30" s="118">
        <v>1.5</v>
      </c>
    </row>
    <row r="31" spans="2:12" ht="17.25" customHeight="1">
      <c r="B31" s="121">
        <v>160732</v>
      </c>
      <c r="C31" s="105" t="s">
        <v>12</v>
      </c>
      <c r="D31" s="141">
        <f>VLOOKUP(B31,'[1]SKU WISE  - RM'!$A$3:$G$1319,5,FALSE)</f>
        <v>327</v>
      </c>
      <c r="E31" s="85">
        <v>1.28</v>
      </c>
      <c r="F31" s="137">
        <v>1.6</v>
      </c>
      <c r="G31" s="106">
        <v>1.5</v>
      </c>
      <c r="H31" s="106">
        <v>1.5</v>
      </c>
      <c r="I31" s="106">
        <v>1.7</v>
      </c>
      <c r="J31" s="110">
        <v>1.5</v>
      </c>
      <c r="K31" s="110">
        <v>1.6</v>
      </c>
      <c r="L31" s="120">
        <v>1.5</v>
      </c>
    </row>
    <row r="32" spans="2:12" ht="17.25" customHeight="1">
      <c r="B32" s="121">
        <v>160146</v>
      </c>
      <c r="C32" s="105" t="s">
        <v>124</v>
      </c>
      <c r="D32" s="141">
        <f>VLOOKUP(B32,'[1]SKU WISE  - RM'!$A$3:$G$1319,5,FALSE)</f>
        <v>378</v>
      </c>
      <c r="E32" s="85">
        <v>1.2</v>
      </c>
      <c r="F32" s="137"/>
      <c r="G32" s="106">
        <v>0.3</v>
      </c>
      <c r="H32" s="106">
        <v>0.3</v>
      </c>
      <c r="I32" s="106">
        <v>0.5</v>
      </c>
      <c r="J32" s="110">
        <v>0.5</v>
      </c>
      <c r="K32" s="110">
        <v>0.5</v>
      </c>
      <c r="L32" s="120">
        <v>0.5</v>
      </c>
    </row>
    <row r="33" spans="2:12" ht="17.25" customHeight="1" thickBot="1">
      <c r="B33" s="122">
        <v>160774</v>
      </c>
      <c r="C33" s="123" t="s">
        <v>13</v>
      </c>
      <c r="D33" s="142">
        <f>VLOOKUP(B33,'[1]SKU WISE  - RM'!$A$3:$G$1319,5,FALSE)</f>
        <v>735.33</v>
      </c>
      <c r="E33" s="86">
        <v>1.3</v>
      </c>
      <c r="F33" s="138">
        <v>0.2</v>
      </c>
      <c r="G33" s="124">
        <v>0.2</v>
      </c>
      <c r="H33" s="124">
        <v>0.2</v>
      </c>
      <c r="I33" s="124">
        <v>0.2</v>
      </c>
      <c r="J33" s="125">
        <v>0.2</v>
      </c>
      <c r="K33" s="125">
        <v>0.2</v>
      </c>
      <c r="L33" s="126">
        <v>0.2</v>
      </c>
    </row>
    <row r="34" spans="2:12" ht="21" customHeight="1" thickBot="1">
      <c r="B34" s="267" t="s">
        <v>14</v>
      </c>
      <c r="C34" s="268"/>
      <c r="D34" s="107"/>
      <c r="E34" s="108"/>
      <c r="F34" s="111">
        <f t="shared" ref="F34:L34" si="0">SUM(F10:F33)</f>
        <v>171.74999999999997</v>
      </c>
      <c r="G34" s="112">
        <f t="shared" si="0"/>
        <v>176.1</v>
      </c>
      <c r="H34" s="112">
        <f t="shared" si="0"/>
        <v>181.1</v>
      </c>
      <c r="I34" s="112">
        <f t="shared" si="0"/>
        <v>181.35999999999999</v>
      </c>
      <c r="J34" s="112">
        <f t="shared" si="0"/>
        <v>176.45999999999998</v>
      </c>
      <c r="K34" s="112">
        <f t="shared" si="0"/>
        <v>176.1</v>
      </c>
      <c r="L34" s="113">
        <f t="shared" si="0"/>
        <v>176</v>
      </c>
    </row>
    <row r="35" spans="2:12" ht="21" customHeight="1" thickBot="1">
      <c r="B35" s="63" t="s">
        <v>15</v>
      </c>
      <c r="C35" s="64"/>
      <c r="D35" s="52"/>
      <c r="E35" s="87"/>
      <c r="F35" s="111" t="s">
        <v>16</v>
      </c>
      <c r="G35" s="112" t="s">
        <v>111</v>
      </c>
      <c r="H35" s="112" t="s">
        <v>111</v>
      </c>
      <c r="I35" s="112" t="s">
        <v>16</v>
      </c>
      <c r="J35" s="112" t="s">
        <v>16</v>
      </c>
      <c r="K35" s="112" t="s">
        <v>16</v>
      </c>
      <c r="L35" s="113" t="s">
        <v>16</v>
      </c>
    </row>
    <row r="36" spans="2:12" s="7" customFormat="1" ht="15" customHeight="1" thickBot="1"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</row>
    <row r="37" spans="2:12" s="7" customFormat="1" ht="28.5" customHeight="1" thickBot="1">
      <c r="B37" s="156" t="s">
        <v>55</v>
      </c>
      <c r="C37" s="157"/>
      <c r="D37" s="158"/>
      <c r="E37" s="159"/>
      <c r="F37" s="47" t="str">
        <f t="shared" ref="F37:L37" si="1">F6</f>
        <v>22CL52A-1</v>
      </c>
      <c r="G37" s="47" t="str">
        <f t="shared" si="1"/>
        <v>22CL52A-2.1</v>
      </c>
      <c r="H37" s="47" t="str">
        <f t="shared" si="1"/>
        <v>22CL52A-2.2</v>
      </c>
      <c r="I37" s="47" t="str">
        <f t="shared" si="1"/>
        <v>22CL52A-3</v>
      </c>
      <c r="J37" s="47" t="str">
        <f t="shared" si="1"/>
        <v>22CL52A-4</v>
      </c>
      <c r="K37" s="47" t="str">
        <f t="shared" si="1"/>
        <v>22CL52A-5</v>
      </c>
      <c r="L37" s="148" t="str">
        <f t="shared" si="1"/>
        <v>22CL52A-6</v>
      </c>
    </row>
    <row r="38" spans="2:12" ht="21" customHeight="1">
      <c r="B38" s="160" t="s">
        <v>17</v>
      </c>
      <c r="C38" s="48"/>
      <c r="D38" s="49"/>
      <c r="E38" s="50"/>
      <c r="F38" s="51">
        <f t="shared" ref="F38:L38" si="2">SUMPRODUCT(F10:F33,$D10:$D33)/SUM(F10:F33)</f>
        <v>170.1906987981709</v>
      </c>
      <c r="G38" s="51">
        <f t="shared" si="2"/>
        <v>210.41489589531002</v>
      </c>
      <c r="H38" s="51">
        <f t="shared" si="2"/>
        <v>215.03436010858144</v>
      </c>
      <c r="I38" s="51">
        <f t="shared" si="2"/>
        <v>167.64717261233577</v>
      </c>
      <c r="J38" s="51">
        <f t="shared" si="2"/>
        <v>172.920787445217</v>
      </c>
      <c r="K38" s="51">
        <f t="shared" si="2"/>
        <v>179.88946142220928</v>
      </c>
      <c r="L38" s="161">
        <f t="shared" si="2"/>
        <v>178.15118598461117</v>
      </c>
    </row>
    <row r="39" spans="2:12" ht="21" customHeight="1">
      <c r="B39" s="162" t="s">
        <v>18</v>
      </c>
      <c r="C39" s="15"/>
      <c r="D39" s="14"/>
      <c r="E39" s="3"/>
      <c r="F39" s="4">
        <f>SUMPRODUCT(F10:F33,$D10:$D33)/SUMPRODUCT(F10:F33,1/$E10:$E33)</f>
        <v>194.00124935666855</v>
      </c>
      <c r="G39" s="4">
        <f>SUMPRODUCT(G10:G33,$D10:$D33)/SUMPRODUCT(G10:G33,1/$E10:$E33)</f>
        <v>236.87867975392572</v>
      </c>
      <c r="H39" s="4">
        <f>SUMPRODUCT(H10:H33,$D10:$D33)/SUMPRODUCT(H10:H33,1/$E10:$E33)</f>
        <v>241.6651469501079</v>
      </c>
      <c r="I39" s="4">
        <f t="array" ref="I39">SUMPRODUCT(I10:I33,$D10:$D33)/SUMPRODUCT(I10:I33,1/$E10:$E33)</f>
        <v>193.58649892938877</v>
      </c>
      <c r="J39" s="4">
        <f t="array" ref="J39">SUMPRODUCT(J10:J33,$D10:$D33)/SUMPRODUCT(J10:J33,1/$E10:$E33)</f>
        <v>196.77449241788958</v>
      </c>
      <c r="K39" s="4">
        <f t="array" ref="K39">SUMPRODUCT(K10:K33,$D10:$D33)/SUMPRODUCT(K10:K33,1/$E10:$E33)</f>
        <v>204.48926871739806</v>
      </c>
      <c r="L39" s="163">
        <f t="array" ref="L39">SUMPRODUCT(L10:L33,$D10:$D33)/SUMPRODUCT(L10:L33,1/$E10:$E33)</f>
        <v>202.58068907023221</v>
      </c>
    </row>
    <row r="40" spans="2:12" ht="21" customHeight="1" thickBot="1">
      <c r="B40" s="164" t="s">
        <v>19</v>
      </c>
      <c r="C40" s="165"/>
      <c r="D40" s="166"/>
      <c r="E40" s="167"/>
      <c r="F40" s="168">
        <f t="array" ref="F40">SUM(F10:F33)/SUMPRODUCT(F10:F33,1/$E10:$E33)</f>
        <v>1.1399051224693224</v>
      </c>
      <c r="G40" s="168">
        <f t="array" ref="G40">SUM(G10:G33)/SUMPRODUCT(G10:G33,1/$E10:$E33)</f>
        <v>1.1257695361633642</v>
      </c>
      <c r="H40" s="168">
        <f t="array" ref="H40">SUM(H10:H33)/SUMPRODUCT(H10:H33,1/$E10:$E33)</f>
        <v>1.1238443327293335</v>
      </c>
      <c r="I40" s="168">
        <f t="array" ref="I40">SUM(I10:I33)/SUMPRODUCT(I10:I33,1/$E10:$E33)</f>
        <v>1.1547257010831589</v>
      </c>
      <c r="J40" s="168">
        <f t="array" ref="J40">SUM(J10:J33)/SUMPRODUCT(J10:J33,1/$E10:$E33)</f>
        <v>1.1379458498026425</v>
      </c>
      <c r="K40" s="168">
        <f t="array" ref="K40">SUM(K10:K33)/SUMPRODUCT(K10:K33,1/$E10:$E33)</f>
        <v>1.1367495744370029</v>
      </c>
      <c r="L40" s="169">
        <f t="array" ref="L40">SUM(L10:L33)/SUMPRODUCT(L10:L33,1/$E10:$E33)</f>
        <v>1.137127928453596</v>
      </c>
    </row>
    <row r="41" spans="2:12" ht="9.75" customHeight="1">
      <c r="B41" s="8"/>
      <c r="C41" s="8"/>
      <c r="D41" s="8"/>
      <c r="E41" s="8"/>
      <c r="F41" s="9"/>
      <c r="G41" s="9"/>
      <c r="H41" s="9"/>
      <c r="I41" s="9"/>
      <c r="J41" s="9"/>
      <c r="K41" s="9"/>
      <c r="L41" s="9"/>
    </row>
    <row r="42" spans="2:12" s="7" customFormat="1" ht="28.5" hidden="1" customHeight="1" thickBot="1">
      <c r="B42" s="144" t="s">
        <v>48</v>
      </c>
      <c r="C42" s="145"/>
      <c r="D42" s="145"/>
      <c r="E42" s="145"/>
      <c r="F42" s="145"/>
      <c r="G42" s="145"/>
      <c r="H42" s="145"/>
      <c r="I42" s="145"/>
      <c r="J42" s="145"/>
      <c r="K42" s="145"/>
      <c r="L42" s="146"/>
    </row>
    <row r="43" spans="2:12" s="7" customFormat="1" ht="27" hidden="1" customHeight="1" thickBot="1">
      <c r="B43" s="147" t="s">
        <v>49</v>
      </c>
      <c r="C43" s="25"/>
      <c r="D43" s="45"/>
      <c r="E43" s="46"/>
      <c r="F43" s="47" t="str">
        <f t="shared" ref="F43:L43" si="3">F6</f>
        <v>22CL52A-1</v>
      </c>
      <c r="G43" s="47" t="str">
        <f t="shared" si="3"/>
        <v>22CL52A-2.1</v>
      </c>
      <c r="H43" s="47" t="str">
        <f t="shared" si="3"/>
        <v>22CL52A-2.2</v>
      </c>
      <c r="I43" s="47" t="str">
        <f t="shared" si="3"/>
        <v>22CL52A-3</v>
      </c>
      <c r="J43" s="47" t="str">
        <f t="shared" si="3"/>
        <v>22CL52A-4</v>
      </c>
      <c r="K43" s="47" t="str">
        <f t="shared" si="3"/>
        <v>22CL52A-5</v>
      </c>
      <c r="L43" s="148" t="str">
        <f t="shared" si="3"/>
        <v>22CL52A-6</v>
      </c>
    </row>
    <row r="44" spans="2:12" s="7" customFormat="1" ht="21" hidden="1" customHeight="1">
      <c r="B44" s="149" t="s">
        <v>50</v>
      </c>
      <c r="C44" s="21"/>
      <c r="D44" s="18"/>
      <c r="E44" s="12"/>
      <c r="F44" s="13">
        <v>300</v>
      </c>
      <c r="G44" s="13">
        <v>300</v>
      </c>
      <c r="H44" s="13">
        <v>300</v>
      </c>
      <c r="I44" s="13">
        <v>300</v>
      </c>
      <c r="J44" s="13">
        <v>300</v>
      </c>
      <c r="K44" s="13">
        <v>300</v>
      </c>
      <c r="L44" s="150">
        <v>300</v>
      </c>
    </row>
    <row r="45" spans="2:12" s="7" customFormat="1" ht="21" hidden="1" customHeight="1">
      <c r="B45" s="151" t="s">
        <v>52</v>
      </c>
      <c r="C45" s="22"/>
      <c r="D45" s="19"/>
      <c r="E45" s="10"/>
      <c r="F45" s="11">
        <v>90</v>
      </c>
      <c r="G45" s="11">
        <v>90</v>
      </c>
      <c r="H45" s="11">
        <v>90</v>
      </c>
      <c r="I45" s="11">
        <v>90</v>
      </c>
      <c r="J45" s="11">
        <v>90</v>
      </c>
      <c r="K45" s="11">
        <v>90</v>
      </c>
      <c r="L45" s="152">
        <v>90</v>
      </c>
    </row>
    <row r="46" spans="2:12" s="7" customFormat="1" ht="21" hidden="1" customHeight="1">
      <c r="B46" s="153" t="s">
        <v>53</v>
      </c>
      <c r="C46" s="23"/>
      <c r="D46" s="19"/>
      <c r="E46" s="10"/>
      <c r="F46" s="11" t="s">
        <v>126</v>
      </c>
      <c r="G46" s="11" t="s">
        <v>126</v>
      </c>
      <c r="H46" s="11" t="s">
        <v>126</v>
      </c>
      <c r="I46" s="11" t="s">
        <v>126</v>
      </c>
      <c r="J46" s="11" t="s">
        <v>126</v>
      </c>
      <c r="K46" s="11" t="s">
        <v>126</v>
      </c>
      <c r="L46" s="152" t="s">
        <v>126</v>
      </c>
    </row>
    <row r="47" spans="2:12" s="7" customFormat="1" ht="21" hidden="1" customHeight="1" thickBot="1">
      <c r="B47" s="154" t="s">
        <v>51</v>
      </c>
      <c r="C47" s="24"/>
      <c r="D47" s="20"/>
      <c r="E47" s="16"/>
      <c r="F47" s="17" t="s">
        <v>146</v>
      </c>
      <c r="G47" s="17" t="s">
        <v>146</v>
      </c>
      <c r="H47" s="17" t="s">
        <v>146</v>
      </c>
      <c r="I47" s="17" t="s">
        <v>146</v>
      </c>
      <c r="J47" s="17" t="s">
        <v>146</v>
      </c>
      <c r="K47" s="17" t="s">
        <v>146</v>
      </c>
      <c r="L47" s="155" t="s">
        <v>146</v>
      </c>
    </row>
    <row r="48" spans="2:12" s="7" customFormat="1" ht="27" hidden="1" customHeight="1" thickBot="1">
      <c r="B48" s="147" t="s">
        <v>127</v>
      </c>
      <c r="C48" s="25"/>
      <c r="D48" s="45"/>
      <c r="E48" s="46"/>
      <c r="F48" s="47">
        <f t="shared" ref="F48:L48" si="4">F11</f>
        <v>0</v>
      </c>
      <c r="G48" s="47">
        <f t="shared" si="4"/>
        <v>0</v>
      </c>
      <c r="H48" s="47">
        <f t="shared" si="4"/>
        <v>0</v>
      </c>
      <c r="I48" s="47">
        <f t="shared" si="4"/>
        <v>30</v>
      </c>
      <c r="J48" s="47">
        <f t="shared" si="4"/>
        <v>0</v>
      </c>
      <c r="K48" s="47">
        <f t="shared" si="4"/>
        <v>0</v>
      </c>
      <c r="L48" s="148">
        <f t="shared" si="4"/>
        <v>0</v>
      </c>
    </row>
    <row r="49" spans="2:12" s="7" customFormat="1" ht="21" hidden="1" customHeight="1">
      <c r="B49" s="149" t="s">
        <v>50</v>
      </c>
      <c r="C49" s="21"/>
      <c r="D49" s="18"/>
      <c r="E49" s="12"/>
      <c r="F49" s="13">
        <v>300</v>
      </c>
      <c r="G49" s="13">
        <v>300</v>
      </c>
      <c r="H49" s="13">
        <v>300</v>
      </c>
      <c r="I49" s="13">
        <v>300</v>
      </c>
      <c r="J49" s="13">
        <v>300</v>
      </c>
      <c r="K49" s="13">
        <v>300</v>
      </c>
      <c r="L49" s="150">
        <v>300</v>
      </c>
    </row>
    <row r="50" spans="2:12" s="7" customFormat="1" ht="21" hidden="1" customHeight="1">
      <c r="B50" s="151" t="s">
        <v>52</v>
      </c>
      <c r="C50" s="22"/>
      <c r="D50" s="19"/>
      <c r="E50" s="10"/>
      <c r="F50" s="11">
        <v>90</v>
      </c>
      <c r="G50" s="11">
        <v>60</v>
      </c>
      <c r="H50" s="11">
        <v>60</v>
      </c>
      <c r="I50" s="11">
        <v>90</v>
      </c>
      <c r="J50" s="11">
        <v>90</v>
      </c>
      <c r="K50" s="11">
        <v>90</v>
      </c>
      <c r="L50" s="152">
        <v>90</v>
      </c>
    </row>
    <row r="51" spans="2:12" s="7" customFormat="1" ht="21" hidden="1" customHeight="1">
      <c r="B51" s="153" t="s">
        <v>53</v>
      </c>
      <c r="C51" s="23"/>
      <c r="D51" s="19"/>
      <c r="E51" s="10"/>
      <c r="F51" s="11" t="s">
        <v>126</v>
      </c>
      <c r="G51" s="11" t="s">
        <v>126</v>
      </c>
      <c r="H51" s="11" t="s">
        <v>126</v>
      </c>
      <c r="I51" s="11" t="s">
        <v>126</v>
      </c>
      <c r="J51" s="11" t="s">
        <v>126</v>
      </c>
      <c r="K51" s="11" t="s">
        <v>126</v>
      </c>
      <c r="L51" s="152" t="s">
        <v>126</v>
      </c>
    </row>
    <row r="52" spans="2:12" s="7" customFormat="1" ht="21" hidden="1" customHeight="1" thickBot="1">
      <c r="B52" s="154" t="s">
        <v>51</v>
      </c>
      <c r="C52" s="24"/>
      <c r="D52" s="20"/>
      <c r="E52" s="16"/>
      <c r="F52" s="17" t="s">
        <v>146</v>
      </c>
      <c r="G52" s="17" t="s">
        <v>146</v>
      </c>
      <c r="H52" s="17" t="s">
        <v>146</v>
      </c>
      <c r="I52" s="17" t="s">
        <v>146</v>
      </c>
      <c r="J52" s="17" t="s">
        <v>146</v>
      </c>
      <c r="K52" s="17" t="s">
        <v>146</v>
      </c>
      <c r="L52" s="155" t="s">
        <v>146</v>
      </c>
    </row>
    <row r="53" spans="2:12" s="7" customFormat="1" ht="27" hidden="1" customHeight="1" thickBot="1">
      <c r="B53" s="147" t="s">
        <v>101</v>
      </c>
      <c r="C53" s="25"/>
      <c r="D53" s="45"/>
      <c r="E53" s="46"/>
      <c r="F53" s="47" t="str">
        <f t="shared" ref="F53:L53" si="5">F43</f>
        <v>22CL52A-1</v>
      </c>
      <c r="G53" s="47" t="str">
        <f t="shared" ref="G53" si="6">G43</f>
        <v>22CL52A-2.1</v>
      </c>
      <c r="H53" s="47" t="str">
        <f t="shared" si="5"/>
        <v>22CL52A-2.2</v>
      </c>
      <c r="I53" s="47" t="str">
        <f t="shared" si="5"/>
        <v>22CL52A-3</v>
      </c>
      <c r="J53" s="47" t="str">
        <f t="shared" si="5"/>
        <v>22CL52A-4</v>
      </c>
      <c r="K53" s="47" t="str">
        <f t="shared" ref="K53" si="7">K43</f>
        <v>22CL52A-5</v>
      </c>
      <c r="L53" s="148" t="str">
        <f t="shared" si="5"/>
        <v>22CL52A-6</v>
      </c>
    </row>
    <row r="54" spans="2:12" s="7" customFormat="1" ht="21" hidden="1" customHeight="1">
      <c r="B54" s="149" t="s">
        <v>50</v>
      </c>
      <c r="C54" s="21"/>
      <c r="D54" s="18"/>
      <c r="E54" s="12"/>
      <c r="F54" s="13"/>
      <c r="G54" s="13">
        <v>180</v>
      </c>
      <c r="H54" s="13">
        <v>180</v>
      </c>
      <c r="I54" s="13"/>
      <c r="J54" s="13"/>
      <c r="K54" s="13"/>
      <c r="L54" s="150"/>
    </row>
    <row r="55" spans="2:12" s="7" customFormat="1" ht="21" hidden="1" customHeight="1">
      <c r="B55" s="151" t="s">
        <v>52</v>
      </c>
      <c r="C55" s="22"/>
      <c r="D55" s="19"/>
      <c r="E55" s="10"/>
      <c r="F55" s="11"/>
      <c r="G55" s="11">
        <v>60</v>
      </c>
      <c r="H55" s="11">
        <v>60</v>
      </c>
      <c r="I55" s="11"/>
      <c r="J55" s="11"/>
      <c r="K55" s="11"/>
      <c r="L55" s="152"/>
    </row>
    <row r="56" spans="2:12" s="7" customFormat="1" ht="21" hidden="1" customHeight="1">
      <c r="B56" s="153" t="s">
        <v>53</v>
      </c>
      <c r="C56" s="23"/>
      <c r="D56" s="19"/>
      <c r="E56" s="10"/>
      <c r="F56" s="11"/>
      <c r="G56" s="11">
        <v>60</v>
      </c>
      <c r="H56" s="11">
        <v>60</v>
      </c>
      <c r="I56" s="11"/>
      <c r="J56" s="11"/>
      <c r="K56" s="11"/>
      <c r="L56" s="152"/>
    </row>
    <row r="57" spans="2:12" s="7" customFormat="1" ht="21" hidden="1" customHeight="1" thickBot="1">
      <c r="B57" s="154" t="s">
        <v>51</v>
      </c>
      <c r="C57" s="24"/>
      <c r="D57" s="20"/>
      <c r="E57" s="16"/>
      <c r="F57" s="17"/>
      <c r="G57" s="17" t="s">
        <v>144</v>
      </c>
      <c r="H57" s="17" t="s">
        <v>145</v>
      </c>
      <c r="I57" s="17"/>
      <c r="J57" s="17"/>
      <c r="K57" s="17"/>
      <c r="L57" s="155"/>
    </row>
    <row r="58" spans="2:12" s="7" customFormat="1" ht="27" hidden="1" customHeight="1" thickBot="1">
      <c r="B58" s="147" t="s">
        <v>54</v>
      </c>
      <c r="C58" s="25"/>
      <c r="D58" s="45"/>
      <c r="E58" s="46"/>
      <c r="F58" s="47" t="str">
        <f t="shared" ref="F58:L58" si="8">F53</f>
        <v>22CL52A-1</v>
      </c>
      <c r="G58" s="47" t="str">
        <f t="shared" ref="G58" si="9">G53</f>
        <v>22CL52A-2.1</v>
      </c>
      <c r="H58" s="47" t="str">
        <f t="shared" si="8"/>
        <v>22CL52A-2.2</v>
      </c>
      <c r="I58" s="47" t="str">
        <f t="shared" si="8"/>
        <v>22CL52A-3</v>
      </c>
      <c r="J58" s="47" t="str">
        <f t="shared" si="8"/>
        <v>22CL52A-4</v>
      </c>
      <c r="K58" s="47" t="str">
        <f t="shared" ref="K58" si="10">K53</f>
        <v>22CL52A-5</v>
      </c>
      <c r="L58" s="148" t="str">
        <f t="shared" si="8"/>
        <v>22CL52A-6</v>
      </c>
    </row>
    <row r="59" spans="2:12" s="7" customFormat="1" ht="21" hidden="1" customHeight="1">
      <c r="B59" s="149" t="s">
        <v>50</v>
      </c>
      <c r="C59" s="21"/>
      <c r="D59" s="18"/>
      <c r="E59" s="12"/>
      <c r="F59" s="13">
        <v>225</v>
      </c>
      <c r="G59" s="13">
        <v>226</v>
      </c>
      <c r="H59" s="13">
        <v>227</v>
      </c>
      <c r="I59" s="13">
        <v>228</v>
      </c>
      <c r="J59" s="13">
        <v>229</v>
      </c>
      <c r="K59" s="13">
        <v>230</v>
      </c>
      <c r="L59" s="150">
        <v>231</v>
      </c>
    </row>
    <row r="60" spans="2:12" s="7" customFormat="1" ht="21" hidden="1" customHeight="1">
      <c r="B60" s="153" t="s">
        <v>53</v>
      </c>
      <c r="C60" s="23"/>
      <c r="D60" s="19"/>
      <c r="E60" s="10"/>
      <c r="F60" s="11" t="s">
        <v>130</v>
      </c>
      <c r="G60" s="11" t="s">
        <v>132</v>
      </c>
      <c r="H60" s="11" t="s">
        <v>133</v>
      </c>
      <c r="I60" s="11" t="s">
        <v>134</v>
      </c>
      <c r="J60" s="11" t="s">
        <v>135</v>
      </c>
      <c r="K60" s="11" t="s">
        <v>136</v>
      </c>
      <c r="L60" s="152" t="s">
        <v>142</v>
      </c>
    </row>
    <row r="61" spans="2:12" s="7" customFormat="1" ht="21" hidden="1" customHeight="1" thickBot="1">
      <c r="B61" s="154" t="s">
        <v>51</v>
      </c>
      <c r="C61" s="24"/>
      <c r="D61" s="20"/>
      <c r="E61" s="16"/>
      <c r="F61" s="17" t="s">
        <v>131</v>
      </c>
      <c r="G61" s="17" t="s">
        <v>137</v>
      </c>
      <c r="H61" s="17" t="s">
        <v>138</v>
      </c>
      <c r="I61" s="17" t="s">
        <v>139</v>
      </c>
      <c r="J61" s="17" t="s">
        <v>140</v>
      </c>
      <c r="K61" s="17" t="s">
        <v>141</v>
      </c>
      <c r="L61" s="155" t="s">
        <v>143</v>
      </c>
    </row>
    <row r="62" spans="2:12" ht="9.75" customHeight="1" thickBot="1">
      <c r="B62" s="8"/>
      <c r="C62" s="8"/>
      <c r="D62" s="8"/>
      <c r="E62" s="8"/>
      <c r="F62" s="9"/>
      <c r="G62" s="9"/>
      <c r="H62" s="9"/>
      <c r="I62" s="9"/>
      <c r="J62" s="9"/>
      <c r="K62" s="9"/>
      <c r="L62" s="9"/>
    </row>
    <row r="63" spans="2:12" s="7" customFormat="1" ht="28.5" customHeight="1" thickBot="1">
      <c r="B63" s="225" t="s">
        <v>0</v>
      </c>
      <c r="C63" s="226"/>
      <c r="D63" s="226"/>
      <c r="E63" s="226"/>
      <c r="F63" s="226"/>
      <c r="G63" s="226"/>
      <c r="H63" s="226"/>
      <c r="I63" s="226"/>
      <c r="J63" s="226"/>
      <c r="K63" s="226"/>
      <c r="L63" s="227"/>
    </row>
    <row r="64" spans="2:12" s="7" customFormat="1" ht="27" customHeight="1" thickBot="1">
      <c r="B64" s="228" t="s">
        <v>20</v>
      </c>
      <c r="C64" s="25"/>
      <c r="D64" s="45"/>
      <c r="E64" s="46"/>
      <c r="F64" s="47" t="str">
        <f>F43</f>
        <v>22CL52A-1</v>
      </c>
      <c r="G64" s="47" t="str">
        <f>G43</f>
        <v>22CL52A-2.1</v>
      </c>
      <c r="H64" s="47" t="str">
        <f t="shared" ref="H64:L64" si="11">H43</f>
        <v>22CL52A-2.2</v>
      </c>
      <c r="I64" s="47" t="str">
        <f t="shared" si="11"/>
        <v>22CL52A-3</v>
      </c>
      <c r="J64" s="47" t="str">
        <f t="shared" si="11"/>
        <v>22CL52A-4</v>
      </c>
      <c r="K64" s="47" t="str">
        <f t="shared" ref="K64" si="12">K43</f>
        <v>22CL52A-5</v>
      </c>
      <c r="L64" s="229" t="str">
        <f t="shared" si="11"/>
        <v>22CL52A-6</v>
      </c>
    </row>
    <row r="65" spans="2:12" s="26" customFormat="1" ht="21" customHeight="1" thickBot="1">
      <c r="B65" s="37" t="s">
        <v>21</v>
      </c>
      <c r="C65" s="38"/>
      <c r="D65" s="38"/>
      <c r="E65" s="38"/>
      <c r="F65" s="171"/>
      <c r="G65" s="171"/>
      <c r="H65" s="171"/>
      <c r="I65" s="171"/>
      <c r="J65" s="171"/>
      <c r="K65" s="171"/>
      <c r="L65" s="230"/>
    </row>
    <row r="66" spans="2:12" ht="21" customHeight="1">
      <c r="B66" s="53" t="s">
        <v>22</v>
      </c>
      <c r="C66" s="35"/>
      <c r="D66" s="36"/>
      <c r="E66" s="173"/>
      <c r="F66" s="179">
        <v>54.8</v>
      </c>
      <c r="G66" s="180">
        <v>58.3</v>
      </c>
      <c r="H66" s="180">
        <v>53.5</v>
      </c>
      <c r="I66" s="180">
        <v>59</v>
      </c>
      <c r="J66" s="180">
        <v>49.1</v>
      </c>
      <c r="K66" s="180">
        <v>54.8</v>
      </c>
      <c r="L66" s="231">
        <v>50.6</v>
      </c>
    </row>
    <row r="67" spans="2:12" ht="21" customHeight="1" thickBot="1">
      <c r="B67" s="232" t="s">
        <v>23</v>
      </c>
      <c r="C67" s="28"/>
      <c r="D67" s="27"/>
      <c r="E67" s="174"/>
      <c r="F67" s="175">
        <v>9.17</v>
      </c>
      <c r="G67" s="176">
        <v>9.5299999999999994</v>
      </c>
      <c r="H67" s="176">
        <v>13.6</v>
      </c>
      <c r="I67" s="176">
        <v>11.32</v>
      </c>
      <c r="J67" s="176">
        <v>10.72</v>
      </c>
      <c r="K67" s="176">
        <v>10.07</v>
      </c>
      <c r="L67" s="233">
        <v>11.57</v>
      </c>
    </row>
    <row r="68" spans="2:12" s="26" customFormat="1" ht="21" hidden="1" customHeight="1" thickBot="1">
      <c r="B68" s="234" t="s">
        <v>65</v>
      </c>
      <c r="C68" s="177"/>
      <c r="D68" s="177"/>
      <c r="E68" s="177"/>
      <c r="F68" s="178"/>
      <c r="G68" s="178"/>
      <c r="H68" s="178"/>
      <c r="I68" s="178"/>
      <c r="J68" s="178"/>
      <c r="K68" s="178"/>
      <c r="L68" s="235"/>
    </row>
    <row r="69" spans="2:12" ht="21" hidden="1" customHeight="1">
      <c r="B69" s="53" t="s">
        <v>56</v>
      </c>
      <c r="C69" s="35"/>
      <c r="D69" s="36"/>
      <c r="E69" s="173"/>
      <c r="F69" s="264" t="s">
        <v>151</v>
      </c>
      <c r="G69" s="265"/>
      <c r="H69" s="265"/>
      <c r="I69" s="265"/>
      <c r="J69" s="265"/>
      <c r="K69" s="265"/>
      <c r="L69" s="266"/>
    </row>
    <row r="70" spans="2:12" ht="21" hidden="1" customHeight="1">
      <c r="B70" s="54" t="s">
        <v>57</v>
      </c>
      <c r="C70" s="29"/>
      <c r="D70" s="27"/>
      <c r="E70" s="170"/>
      <c r="F70" s="264"/>
      <c r="G70" s="265"/>
      <c r="H70" s="265"/>
      <c r="I70" s="265"/>
      <c r="J70" s="265"/>
      <c r="K70" s="265"/>
      <c r="L70" s="266"/>
    </row>
    <row r="71" spans="2:12" ht="21" hidden="1" customHeight="1">
      <c r="B71" s="54" t="s">
        <v>58</v>
      </c>
      <c r="C71" s="29"/>
      <c r="D71" s="27"/>
      <c r="E71" s="170"/>
      <c r="F71" s="264"/>
      <c r="G71" s="265"/>
      <c r="H71" s="265"/>
      <c r="I71" s="265"/>
      <c r="J71" s="265"/>
      <c r="K71" s="265"/>
      <c r="L71" s="266"/>
    </row>
    <row r="72" spans="2:12" ht="21" hidden="1" customHeight="1">
      <c r="B72" s="54" t="s">
        <v>59</v>
      </c>
      <c r="C72" s="29"/>
      <c r="D72" s="27"/>
      <c r="E72" s="170"/>
      <c r="F72" s="264"/>
      <c r="G72" s="265"/>
      <c r="H72" s="265"/>
      <c r="I72" s="265"/>
      <c r="J72" s="265"/>
      <c r="K72" s="265"/>
      <c r="L72" s="266"/>
    </row>
    <row r="73" spans="2:12" ht="21" hidden="1" customHeight="1">
      <c r="B73" s="54" t="s">
        <v>60</v>
      </c>
      <c r="C73" s="29"/>
      <c r="D73" s="27"/>
      <c r="E73" s="170"/>
      <c r="F73" s="264"/>
      <c r="G73" s="265"/>
      <c r="H73" s="265"/>
      <c r="I73" s="265"/>
      <c r="J73" s="265"/>
      <c r="K73" s="265"/>
      <c r="L73" s="266"/>
    </row>
    <row r="74" spans="2:12" ht="21" hidden="1" customHeight="1">
      <c r="B74" s="54" t="s">
        <v>61</v>
      </c>
      <c r="C74" s="29"/>
      <c r="D74" s="27"/>
      <c r="E74" s="170"/>
      <c r="F74" s="264"/>
      <c r="G74" s="265"/>
      <c r="H74" s="265"/>
      <c r="I74" s="265"/>
      <c r="J74" s="265"/>
      <c r="K74" s="265"/>
      <c r="L74" s="266"/>
    </row>
    <row r="75" spans="2:12" ht="21" hidden="1" customHeight="1">
      <c r="B75" s="54" t="s">
        <v>62</v>
      </c>
      <c r="C75" s="29"/>
      <c r="D75" s="27"/>
      <c r="E75" s="170"/>
      <c r="F75" s="264"/>
      <c r="G75" s="265"/>
      <c r="H75" s="265"/>
      <c r="I75" s="265"/>
      <c r="J75" s="265"/>
      <c r="K75" s="265"/>
      <c r="L75" s="266"/>
    </row>
    <row r="76" spans="2:12" ht="21" hidden="1" customHeight="1">
      <c r="B76" s="54" t="s">
        <v>63</v>
      </c>
      <c r="C76" s="29"/>
      <c r="D76" s="27"/>
      <c r="E76" s="170"/>
      <c r="F76" s="264"/>
      <c r="G76" s="265"/>
      <c r="H76" s="265"/>
      <c r="I76" s="265"/>
      <c r="J76" s="265"/>
      <c r="K76" s="265"/>
      <c r="L76" s="266"/>
    </row>
    <row r="77" spans="2:12" ht="21" hidden="1" customHeight="1" thickBot="1">
      <c r="B77" s="183" t="s">
        <v>64</v>
      </c>
      <c r="C77" s="184"/>
      <c r="D77" s="185"/>
      <c r="E77" s="186"/>
      <c r="F77" s="264"/>
      <c r="G77" s="265"/>
      <c r="H77" s="265"/>
      <c r="I77" s="265"/>
      <c r="J77" s="265"/>
      <c r="K77" s="265"/>
      <c r="L77" s="266"/>
    </row>
    <row r="78" spans="2:12" s="26" customFormat="1" ht="21" customHeight="1" thickBot="1">
      <c r="B78" s="236" t="s">
        <v>24</v>
      </c>
      <c r="C78" s="188"/>
      <c r="D78" s="188"/>
      <c r="E78" s="188"/>
      <c r="F78" s="188"/>
      <c r="G78" s="188"/>
      <c r="H78" s="188"/>
      <c r="I78" s="188"/>
      <c r="J78" s="188"/>
      <c r="K78" s="188"/>
      <c r="L78" s="237"/>
    </row>
    <row r="79" spans="2:12" ht="21" customHeight="1">
      <c r="B79" s="65" t="s">
        <v>25</v>
      </c>
      <c r="C79" s="66"/>
      <c r="D79" s="30"/>
      <c r="E79" s="31"/>
      <c r="F79" s="90">
        <v>2.62</v>
      </c>
      <c r="G79" s="90">
        <v>2.67</v>
      </c>
      <c r="H79" s="90">
        <v>2.35</v>
      </c>
      <c r="I79" s="90">
        <v>2.88</v>
      </c>
      <c r="J79" s="90">
        <v>1.47</v>
      </c>
      <c r="K79" s="90">
        <v>1.9</v>
      </c>
      <c r="L79" s="238">
        <v>2.21</v>
      </c>
    </row>
    <row r="80" spans="2:12" ht="21" customHeight="1">
      <c r="B80" s="67" t="s">
        <v>26</v>
      </c>
      <c r="C80" s="68"/>
      <c r="D80" s="30"/>
      <c r="E80" s="31"/>
      <c r="F80" s="90">
        <v>17.48</v>
      </c>
      <c r="G80" s="90">
        <v>16.46</v>
      </c>
      <c r="H80" s="90">
        <v>16.05</v>
      </c>
      <c r="I80" s="90">
        <v>19.39</v>
      </c>
      <c r="J80" s="90">
        <v>16.36</v>
      </c>
      <c r="K80" s="90">
        <v>19.329999999999998</v>
      </c>
      <c r="L80" s="238">
        <v>19.96</v>
      </c>
    </row>
    <row r="81" spans="2:12" ht="21" customHeight="1">
      <c r="B81" s="67" t="s">
        <v>147</v>
      </c>
      <c r="C81" s="68"/>
      <c r="D81" s="30"/>
      <c r="E81" s="31"/>
      <c r="F81" s="181">
        <f>F80-F79</f>
        <v>14.86</v>
      </c>
      <c r="G81" s="181">
        <f t="shared" ref="G81" si="13">G80-G79</f>
        <v>13.790000000000001</v>
      </c>
      <c r="H81" s="181">
        <f t="shared" ref="H81" si="14">H80-H79</f>
        <v>13.700000000000001</v>
      </c>
      <c r="I81" s="181">
        <f t="shared" ref="I81:L81" si="15">I80-I79</f>
        <v>16.510000000000002</v>
      </c>
      <c r="J81" s="181">
        <f t="shared" si="15"/>
        <v>14.889999999999999</v>
      </c>
      <c r="K81" s="181">
        <f t="shared" si="15"/>
        <v>17.43</v>
      </c>
      <c r="L81" s="239">
        <f t="shared" si="15"/>
        <v>17.75</v>
      </c>
    </row>
    <row r="82" spans="2:12" ht="21" customHeight="1">
      <c r="B82" s="67" t="s">
        <v>27</v>
      </c>
      <c r="C82" s="68"/>
      <c r="D82" s="30"/>
      <c r="E82" s="31"/>
      <c r="F82" s="182">
        <v>3.55</v>
      </c>
      <c r="G82" s="182">
        <v>2.5299999999999998</v>
      </c>
      <c r="H82" s="182">
        <v>2.66</v>
      </c>
      <c r="I82" s="182">
        <v>2.83</v>
      </c>
      <c r="J82" s="182">
        <v>2.39</v>
      </c>
      <c r="K82" s="182">
        <v>2.34</v>
      </c>
      <c r="L82" s="240">
        <v>2.67</v>
      </c>
    </row>
    <row r="83" spans="2:12" ht="21" customHeight="1">
      <c r="B83" s="67" t="s">
        <v>28</v>
      </c>
      <c r="C83" s="68"/>
      <c r="D83" s="30"/>
      <c r="E83" s="31"/>
      <c r="F83" s="90">
        <v>3.33</v>
      </c>
      <c r="G83" s="90">
        <v>2.2400000000000002</v>
      </c>
      <c r="H83" s="90">
        <v>2.27</v>
      </c>
      <c r="I83" s="90">
        <v>2.7</v>
      </c>
      <c r="J83" s="90">
        <v>2.25</v>
      </c>
      <c r="K83" s="90">
        <v>2.2799999999999998</v>
      </c>
      <c r="L83" s="238">
        <v>2.6</v>
      </c>
    </row>
    <row r="84" spans="2:12" ht="21" customHeight="1">
      <c r="B84" s="67" t="s">
        <v>29</v>
      </c>
      <c r="C84" s="68"/>
      <c r="D84" s="30"/>
      <c r="E84" s="31"/>
      <c r="F84" s="90">
        <v>3.63</v>
      </c>
      <c r="G84" s="90">
        <v>2.5499999999999998</v>
      </c>
      <c r="H84" s="90">
        <v>2.68</v>
      </c>
      <c r="I84" s="90">
        <v>2.98</v>
      </c>
      <c r="J84" s="90">
        <v>2.44</v>
      </c>
      <c r="K84" s="90">
        <v>2.4700000000000002</v>
      </c>
      <c r="L84" s="238">
        <v>2.84</v>
      </c>
    </row>
    <row r="85" spans="2:12" ht="21" customHeight="1">
      <c r="B85" s="67" t="s">
        <v>30</v>
      </c>
      <c r="C85" s="68"/>
      <c r="D85" s="30"/>
      <c r="E85" s="31"/>
      <c r="F85" s="90">
        <v>4</v>
      </c>
      <c r="G85" s="90">
        <v>2.81</v>
      </c>
      <c r="H85" s="90">
        <v>2.98</v>
      </c>
      <c r="I85" s="90">
        <v>3.35</v>
      </c>
      <c r="J85" s="90">
        <v>2.68</v>
      </c>
      <c r="K85" s="90">
        <v>2.71</v>
      </c>
      <c r="L85" s="238">
        <v>3.13</v>
      </c>
    </row>
    <row r="86" spans="2:12" ht="21" customHeight="1">
      <c r="B86" s="67" t="s">
        <v>31</v>
      </c>
      <c r="C86" s="68"/>
      <c r="D86" s="30"/>
      <c r="E86" s="31"/>
      <c r="F86" s="90">
        <v>4.29</v>
      </c>
      <c r="G86" s="90">
        <v>3.07</v>
      </c>
      <c r="H86" s="90">
        <v>3.25</v>
      </c>
      <c r="I86" s="90">
        <v>3.68</v>
      </c>
      <c r="J86" s="90">
        <v>2.9</v>
      </c>
      <c r="K86" s="90">
        <v>2.95</v>
      </c>
      <c r="L86" s="238">
        <v>3.42</v>
      </c>
    </row>
    <row r="87" spans="2:12" ht="21" customHeight="1">
      <c r="B87" s="67" t="s">
        <v>32</v>
      </c>
      <c r="C87" s="68"/>
      <c r="D87" s="30"/>
      <c r="E87" s="31"/>
      <c r="F87" s="90">
        <v>4.4800000000000004</v>
      </c>
      <c r="G87" s="90">
        <v>3.26</v>
      </c>
      <c r="H87" s="90">
        <v>3.44</v>
      </c>
      <c r="I87" s="90">
        <v>3.88</v>
      </c>
      <c r="J87" s="90">
        <v>3.06</v>
      </c>
      <c r="K87" s="90">
        <v>3.14</v>
      </c>
      <c r="L87" s="238">
        <v>3.64</v>
      </c>
    </row>
    <row r="88" spans="2:12" ht="21" customHeight="1">
      <c r="B88" s="67" t="s">
        <v>33</v>
      </c>
      <c r="C88" s="68"/>
      <c r="D88" s="30"/>
      <c r="E88" s="31"/>
      <c r="F88" s="182">
        <v>6.34</v>
      </c>
      <c r="G88" s="182">
        <v>5.23</v>
      </c>
      <c r="H88" s="182">
        <v>5.43</v>
      </c>
      <c r="I88" s="182">
        <v>6.07</v>
      </c>
      <c r="J88" s="182">
        <v>4.78</v>
      </c>
      <c r="K88" s="182">
        <v>5.55</v>
      </c>
      <c r="L88" s="240">
        <v>6.29</v>
      </c>
    </row>
    <row r="89" spans="2:12" ht="21" customHeight="1">
      <c r="B89" s="67" t="s">
        <v>66</v>
      </c>
      <c r="C89" s="68"/>
      <c r="D89" s="30"/>
      <c r="E89" s="31"/>
      <c r="F89" s="90">
        <v>11.96</v>
      </c>
      <c r="G89" s="90">
        <v>11.33</v>
      </c>
      <c r="H89" s="90">
        <v>11.69</v>
      </c>
      <c r="I89" s="90">
        <v>12.31</v>
      </c>
      <c r="J89" s="90">
        <v>9.09</v>
      </c>
      <c r="K89" s="90">
        <v>11.58</v>
      </c>
      <c r="L89" s="238">
        <v>13.68</v>
      </c>
    </row>
    <row r="90" spans="2:12" ht="21" customHeight="1">
      <c r="B90" s="67" t="s">
        <v>148</v>
      </c>
      <c r="C90" s="68"/>
      <c r="D90" s="30"/>
      <c r="E90" s="31"/>
      <c r="F90" s="90">
        <v>8.6999999999999993</v>
      </c>
      <c r="G90" s="90">
        <v>8.25</v>
      </c>
      <c r="H90" s="90">
        <v>7.94</v>
      </c>
      <c r="I90" s="90">
        <v>8.48</v>
      </c>
      <c r="J90" s="90">
        <v>10.55</v>
      </c>
      <c r="K90" s="90">
        <v>11.1</v>
      </c>
      <c r="L90" s="238">
        <v>9.27</v>
      </c>
    </row>
    <row r="91" spans="2:12" ht="21" customHeight="1" thickBot="1">
      <c r="B91" s="241" t="s">
        <v>67</v>
      </c>
      <c r="C91" s="69"/>
      <c r="D91" s="189"/>
      <c r="E91" s="190"/>
      <c r="F91" s="191">
        <v>7.9000000000000001E-2</v>
      </c>
      <c r="G91" s="191">
        <v>0.1</v>
      </c>
      <c r="H91" s="191">
        <v>0.10299999999999999</v>
      </c>
      <c r="I91" s="191">
        <v>6.8000000000000005E-2</v>
      </c>
      <c r="J91" s="191">
        <v>4.3999999999999997E-2</v>
      </c>
      <c r="K91" s="191">
        <v>5.0999999999999997E-2</v>
      </c>
      <c r="L91" s="242">
        <v>5.7000000000000002E-2</v>
      </c>
    </row>
    <row r="92" spans="2:12" s="26" customFormat="1" ht="21" customHeight="1" thickBot="1">
      <c r="B92" s="236" t="s">
        <v>34</v>
      </c>
      <c r="C92" s="188"/>
      <c r="D92" s="188"/>
      <c r="E92" s="188"/>
      <c r="F92" s="188"/>
      <c r="G92" s="188"/>
      <c r="H92" s="188"/>
      <c r="I92" s="188"/>
      <c r="J92" s="188"/>
      <c r="K92" s="188"/>
      <c r="L92" s="237"/>
    </row>
    <row r="93" spans="2:12" ht="21" customHeight="1">
      <c r="B93" s="65" t="s">
        <v>35</v>
      </c>
      <c r="C93" s="66"/>
      <c r="D93" s="30"/>
      <c r="E93" s="91"/>
      <c r="F93" s="92">
        <v>63.9</v>
      </c>
      <c r="G93" s="92">
        <v>66.599999999999994</v>
      </c>
      <c r="H93" s="92">
        <v>63.7</v>
      </c>
      <c r="I93" s="92">
        <v>66.400000000000006</v>
      </c>
      <c r="J93" s="92">
        <v>60.7</v>
      </c>
      <c r="K93" s="92">
        <v>67.7</v>
      </c>
      <c r="L93" s="243">
        <v>66.400000000000006</v>
      </c>
    </row>
    <row r="94" spans="2:12" ht="21" customHeight="1">
      <c r="B94" s="67" t="s">
        <v>36</v>
      </c>
      <c r="C94" s="68"/>
      <c r="D94" s="30"/>
      <c r="E94" s="91"/>
      <c r="F94" s="192">
        <v>2.6</v>
      </c>
      <c r="G94" s="192">
        <v>2.48</v>
      </c>
      <c r="H94" s="192">
        <v>2.39</v>
      </c>
      <c r="I94" s="192">
        <v>2.5299999999999998</v>
      </c>
      <c r="J94" s="192">
        <v>2.5499999999999998</v>
      </c>
      <c r="K94" s="192">
        <v>3.8</v>
      </c>
      <c r="L94" s="244">
        <v>2.95</v>
      </c>
    </row>
    <row r="95" spans="2:12" ht="21" customHeight="1">
      <c r="B95" s="67" t="s">
        <v>37</v>
      </c>
      <c r="C95" s="68"/>
      <c r="D95" s="30"/>
      <c r="E95" s="91"/>
      <c r="F95" s="192">
        <v>8.3000000000000007</v>
      </c>
      <c r="G95" s="192">
        <v>8.61</v>
      </c>
      <c r="H95" s="192">
        <v>8.24</v>
      </c>
      <c r="I95" s="192">
        <v>7.63</v>
      </c>
      <c r="J95" s="192">
        <v>7.63</v>
      </c>
      <c r="K95" s="192">
        <v>11</v>
      </c>
      <c r="L95" s="244">
        <v>8.5500000000000007</v>
      </c>
    </row>
    <row r="96" spans="2:12" ht="21" customHeight="1">
      <c r="B96" s="67" t="s">
        <v>38</v>
      </c>
      <c r="C96" s="68"/>
      <c r="D96" s="30"/>
      <c r="E96" s="91"/>
      <c r="F96" s="192">
        <v>15.4</v>
      </c>
      <c r="G96" s="192">
        <v>16.5</v>
      </c>
      <c r="H96" s="192">
        <v>15.7</v>
      </c>
      <c r="I96" s="192">
        <v>14.6</v>
      </c>
      <c r="J96" s="192">
        <v>14.2</v>
      </c>
      <c r="K96" s="192">
        <v>18.399999999999999</v>
      </c>
      <c r="L96" s="244">
        <v>15.4</v>
      </c>
    </row>
    <row r="97" spans="2:12" ht="21" customHeight="1">
      <c r="B97" s="67" t="s">
        <v>68</v>
      </c>
      <c r="C97" s="68"/>
      <c r="D97" s="30"/>
      <c r="E97" s="91"/>
      <c r="F97" s="94">
        <f>F96/F94</f>
        <v>5.9230769230769234</v>
      </c>
      <c r="G97" s="94">
        <f t="shared" ref="G97:L97" si="16">G96/G94</f>
        <v>6.653225806451613</v>
      </c>
      <c r="H97" s="94">
        <f t="shared" si="16"/>
        <v>6.569037656903765</v>
      </c>
      <c r="I97" s="94">
        <f t="shared" si="16"/>
        <v>5.7707509881422929</v>
      </c>
      <c r="J97" s="94">
        <f t="shared" si="16"/>
        <v>5.5686274509803919</v>
      </c>
      <c r="K97" s="94">
        <f t="shared" si="16"/>
        <v>4.8421052631578947</v>
      </c>
      <c r="L97" s="245">
        <f t="shared" si="16"/>
        <v>5.2203389830508469</v>
      </c>
    </row>
    <row r="98" spans="2:12" ht="21" customHeight="1">
      <c r="B98" s="67" t="s">
        <v>39</v>
      </c>
      <c r="C98" s="68"/>
      <c r="D98" s="30"/>
      <c r="E98" s="91"/>
      <c r="F98" s="192">
        <v>24.4</v>
      </c>
      <c r="G98" s="192">
        <v>26.3</v>
      </c>
      <c r="H98" s="192">
        <v>25.1</v>
      </c>
      <c r="I98" s="192">
        <v>23</v>
      </c>
      <c r="J98" s="192">
        <v>24.3</v>
      </c>
      <c r="K98" s="192">
        <v>25.9</v>
      </c>
      <c r="L98" s="244">
        <v>22.2</v>
      </c>
    </row>
    <row r="99" spans="2:12" ht="21" customHeight="1">
      <c r="B99" s="67" t="s">
        <v>40</v>
      </c>
      <c r="C99" s="68"/>
      <c r="D99" s="30"/>
      <c r="E99" s="91"/>
      <c r="F99" s="92">
        <v>441.3</v>
      </c>
      <c r="G99" s="92">
        <v>453.1</v>
      </c>
      <c r="H99" s="92">
        <v>443.7</v>
      </c>
      <c r="I99" s="92">
        <v>424.2</v>
      </c>
      <c r="J99" s="92">
        <v>450.3</v>
      </c>
      <c r="K99" s="92">
        <v>416.3</v>
      </c>
      <c r="L99" s="243">
        <v>403.9</v>
      </c>
    </row>
    <row r="100" spans="2:12" ht="21" customHeight="1">
      <c r="B100" s="223" t="s">
        <v>69</v>
      </c>
      <c r="C100" s="193"/>
      <c r="D100" s="30"/>
      <c r="E100" s="91"/>
      <c r="F100" s="93">
        <f>F99*F98</f>
        <v>10767.72</v>
      </c>
      <c r="G100" s="93">
        <f>G99*G98</f>
        <v>11916.53</v>
      </c>
      <c r="H100" s="93">
        <f>H99*H98</f>
        <v>11136.87</v>
      </c>
      <c r="I100" s="93">
        <f t="shared" ref="I100:L100" si="17">I99*I98</f>
        <v>9756.6</v>
      </c>
      <c r="J100" s="93">
        <f t="shared" si="17"/>
        <v>10942.29</v>
      </c>
      <c r="K100" s="93">
        <f t="shared" si="17"/>
        <v>10782.17</v>
      </c>
      <c r="L100" s="246">
        <f t="shared" si="17"/>
        <v>8966.58</v>
      </c>
    </row>
    <row r="101" spans="2:12" ht="21" customHeight="1">
      <c r="B101" s="67" t="s">
        <v>41</v>
      </c>
      <c r="C101" s="68"/>
      <c r="D101" s="30"/>
      <c r="E101" s="91"/>
      <c r="F101" s="92">
        <v>108.34</v>
      </c>
      <c r="G101" s="92">
        <v>104.48</v>
      </c>
      <c r="H101" s="92">
        <v>125.5</v>
      </c>
      <c r="I101" s="92">
        <v>47.74</v>
      </c>
      <c r="J101" s="92">
        <v>95.06</v>
      </c>
      <c r="K101" s="92">
        <v>118.71</v>
      </c>
      <c r="L101" s="243">
        <v>51.52</v>
      </c>
    </row>
    <row r="102" spans="2:12" ht="21" customHeight="1">
      <c r="B102" s="67" t="s">
        <v>70</v>
      </c>
      <c r="C102" s="68"/>
      <c r="D102" s="30"/>
      <c r="E102" s="91"/>
      <c r="F102" s="92"/>
      <c r="G102" s="92">
        <v>89</v>
      </c>
      <c r="I102" s="92">
        <v>78</v>
      </c>
      <c r="J102" s="92">
        <v>73</v>
      </c>
      <c r="K102" s="92">
        <v>73</v>
      </c>
      <c r="L102" s="92">
        <v>72</v>
      </c>
    </row>
    <row r="103" spans="2:12" s="26" customFormat="1" ht="21" customHeight="1" thickBot="1">
      <c r="B103" s="187" t="s">
        <v>93</v>
      </c>
      <c r="C103" s="172"/>
      <c r="D103" s="172"/>
      <c r="E103" s="172"/>
      <c r="F103" s="172"/>
      <c r="G103" s="172"/>
      <c r="H103" s="172"/>
      <c r="I103" s="172"/>
      <c r="J103" s="172"/>
      <c r="K103" s="172"/>
      <c r="L103" s="247"/>
    </row>
    <row r="104" spans="2:12" ht="21" customHeight="1">
      <c r="B104" s="65" t="s">
        <v>35</v>
      </c>
      <c r="C104" s="66"/>
      <c r="D104" s="30"/>
      <c r="E104" s="31"/>
      <c r="F104" s="92">
        <v>67.7</v>
      </c>
      <c r="G104" s="92">
        <v>72.5</v>
      </c>
      <c r="H104" s="92">
        <v>68.7</v>
      </c>
      <c r="I104" s="92">
        <v>71.5</v>
      </c>
      <c r="J104" s="92">
        <v>65.3</v>
      </c>
      <c r="K104" s="92">
        <v>70.900000000000006</v>
      </c>
      <c r="L104" s="243">
        <v>72.2</v>
      </c>
    </row>
    <row r="105" spans="2:12" ht="21" customHeight="1">
      <c r="B105" s="67" t="s">
        <v>36</v>
      </c>
      <c r="C105" s="68"/>
      <c r="D105" s="30"/>
      <c r="E105" s="31"/>
      <c r="F105" s="192">
        <v>3.33</v>
      </c>
      <c r="G105" s="192">
        <v>3.47</v>
      </c>
      <c r="H105" s="192">
        <v>3.24</v>
      </c>
      <c r="I105" s="192">
        <v>3.84</v>
      </c>
      <c r="J105" s="192">
        <v>3.24</v>
      </c>
      <c r="K105" s="192">
        <v>4.17</v>
      </c>
      <c r="L105" s="244">
        <v>4.4800000000000004</v>
      </c>
    </row>
    <row r="106" spans="2:12" ht="21" customHeight="1">
      <c r="B106" s="67" t="s">
        <v>37</v>
      </c>
      <c r="C106" s="68"/>
      <c r="D106" s="30"/>
      <c r="E106" s="31"/>
      <c r="F106" s="192">
        <v>8.85</v>
      </c>
      <c r="G106" s="192">
        <v>9.57</v>
      </c>
      <c r="H106" s="192">
        <v>8.74</v>
      </c>
      <c r="I106" s="192">
        <v>9.76</v>
      </c>
      <c r="J106" s="192">
        <v>8.4</v>
      </c>
      <c r="K106" s="192">
        <v>10.7</v>
      </c>
      <c r="L106" s="244">
        <v>11.5</v>
      </c>
    </row>
    <row r="107" spans="2:12" ht="21" customHeight="1">
      <c r="B107" s="67" t="s">
        <v>38</v>
      </c>
      <c r="C107" s="68"/>
      <c r="D107" s="30"/>
      <c r="E107" s="31"/>
      <c r="F107" s="192">
        <v>15.5</v>
      </c>
      <c r="G107" s="192">
        <v>16.600000000000001</v>
      </c>
      <c r="H107" s="192">
        <v>15.5</v>
      </c>
      <c r="I107" s="192">
        <v>16.8</v>
      </c>
      <c r="J107" s="192">
        <v>14.4</v>
      </c>
      <c r="K107" s="192">
        <v>17.8</v>
      </c>
      <c r="L107" s="244">
        <v>18.600000000000001</v>
      </c>
    </row>
    <row r="108" spans="2:12" ht="21" customHeight="1">
      <c r="B108" s="67" t="s">
        <v>68</v>
      </c>
      <c r="C108" s="68"/>
      <c r="D108" s="30"/>
      <c r="E108" s="31"/>
      <c r="F108" s="94">
        <f>F107/F105</f>
        <v>4.6546546546546548</v>
      </c>
      <c r="G108" s="94">
        <f t="shared" ref="G108:L108" si="18">G107/G105</f>
        <v>4.7838616714697411</v>
      </c>
      <c r="H108" s="94">
        <f t="shared" si="18"/>
        <v>4.7839506172839501</v>
      </c>
      <c r="I108" s="94">
        <f t="shared" si="18"/>
        <v>4.375</v>
      </c>
      <c r="J108" s="94">
        <f t="shared" si="18"/>
        <v>4.4444444444444446</v>
      </c>
      <c r="K108" s="94">
        <f t="shared" si="18"/>
        <v>4.2685851318944845</v>
      </c>
      <c r="L108" s="245">
        <f t="shared" si="18"/>
        <v>4.1517857142857144</v>
      </c>
    </row>
    <row r="109" spans="2:12" ht="21" customHeight="1">
      <c r="B109" s="67" t="s">
        <v>39</v>
      </c>
      <c r="C109" s="68"/>
      <c r="D109" s="30"/>
      <c r="E109" s="31"/>
      <c r="F109" s="192">
        <v>23.5</v>
      </c>
      <c r="G109" s="192">
        <v>24.2</v>
      </c>
      <c r="H109" s="192">
        <v>23</v>
      </c>
      <c r="I109" s="192">
        <v>21.5</v>
      </c>
      <c r="J109" s="192">
        <v>22.6</v>
      </c>
      <c r="K109" s="192">
        <v>21.5</v>
      </c>
      <c r="L109" s="244">
        <v>23</v>
      </c>
    </row>
    <row r="110" spans="2:12" ht="21" customHeight="1">
      <c r="B110" s="67" t="s">
        <v>40</v>
      </c>
      <c r="C110" s="68"/>
      <c r="D110" s="30"/>
      <c r="E110" s="31"/>
      <c r="F110" s="92">
        <v>443.5</v>
      </c>
      <c r="G110" s="92">
        <v>449.4</v>
      </c>
      <c r="H110" s="92">
        <v>442</v>
      </c>
      <c r="I110" s="92">
        <v>372.8</v>
      </c>
      <c r="J110" s="92">
        <v>454.7</v>
      </c>
      <c r="K110" s="92">
        <v>359.3</v>
      </c>
      <c r="L110" s="243">
        <v>377.7</v>
      </c>
    </row>
    <row r="111" spans="2:12" ht="21" customHeight="1">
      <c r="B111" s="67" t="s">
        <v>69</v>
      </c>
      <c r="C111" s="68"/>
      <c r="D111" s="30"/>
      <c r="E111" s="31"/>
      <c r="F111" s="93">
        <f>F110*F109</f>
        <v>10422.25</v>
      </c>
      <c r="G111" s="93">
        <f>G110*G109</f>
        <v>10875.48</v>
      </c>
      <c r="H111" s="93">
        <f>H110*H109</f>
        <v>10166</v>
      </c>
      <c r="I111" s="93">
        <f t="shared" ref="I111:L111" si="19">I110*I109</f>
        <v>8015.2</v>
      </c>
      <c r="J111" s="93">
        <f t="shared" si="19"/>
        <v>10276.220000000001</v>
      </c>
      <c r="K111" s="93">
        <f t="shared" si="19"/>
        <v>7724.95</v>
      </c>
      <c r="L111" s="246">
        <f t="shared" si="19"/>
        <v>8687.1</v>
      </c>
    </row>
    <row r="112" spans="2:12" ht="21" customHeight="1" thickBot="1">
      <c r="B112" s="67" t="s">
        <v>41</v>
      </c>
      <c r="C112" s="68"/>
      <c r="D112" s="30"/>
      <c r="E112" s="31"/>
      <c r="F112" s="92">
        <v>60.68</v>
      </c>
      <c r="G112" s="92">
        <f>(101+100+103)/3</f>
        <v>101.33333333333333</v>
      </c>
      <c r="H112" s="92">
        <f>(103+109+115)/3</f>
        <v>109</v>
      </c>
      <c r="I112" s="92">
        <v>51.05</v>
      </c>
      <c r="J112" s="92">
        <v>55.75</v>
      </c>
      <c r="K112" s="92">
        <v>56.54</v>
      </c>
      <c r="L112" s="243">
        <v>51.77</v>
      </c>
    </row>
    <row r="113" spans="2:12" s="26" customFormat="1" ht="21" customHeight="1" thickBot="1">
      <c r="B113" s="37" t="s">
        <v>94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248"/>
    </row>
    <row r="114" spans="2:12" ht="21" customHeight="1">
      <c r="B114" s="65" t="s">
        <v>35</v>
      </c>
      <c r="C114" s="66"/>
      <c r="D114" s="30"/>
      <c r="E114" s="31"/>
      <c r="F114" s="218">
        <f t="shared" ref="F114:L122" si="20">(F104-F93)/F93</f>
        <v>5.9467918622848268E-2</v>
      </c>
      <c r="G114" s="218">
        <f t="shared" si="20"/>
        <v>8.8588588588588688E-2</v>
      </c>
      <c r="H114" s="218">
        <f t="shared" si="20"/>
        <v>7.8492935635792779E-2</v>
      </c>
      <c r="I114" s="218">
        <f t="shared" si="20"/>
        <v>7.6807228915662565E-2</v>
      </c>
      <c r="J114" s="218">
        <f t="shared" si="20"/>
        <v>7.5782537067545203E-2</v>
      </c>
      <c r="K114" s="218">
        <f t="shared" si="20"/>
        <v>4.7267355982274779E-2</v>
      </c>
      <c r="L114" s="249">
        <f t="shared" si="20"/>
        <v>8.7349397590361394E-2</v>
      </c>
    </row>
    <row r="115" spans="2:12" ht="21" customHeight="1">
      <c r="B115" s="67" t="s">
        <v>36</v>
      </c>
      <c r="C115" s="68"/>
      <c r="D115" s="30"/>
      <c r="E115" s="31"/>
      <c r="F115" s="218">
        <f t="shared" si="20"/>
        <v>0.28076923076923077</v>
      </c>
      <c r="G115" s="218">
        <f t="shared" si="20"/>
        <v>0.39919354838709686</v>
      </c>
      <c r="H115" s="218">
        <f t="shared" si="20"/>
        <v>0.3556485355648536</v>
      </c>
      <c r="I115" s="218">
        <f t="shared" si="20"/>
        <v>0.51778656126482214</v>
      </c>
      <c r="J115" s="218">
        <f t="shared" si="20"/>
        <v>0.2705882352941178</v>
      </c>
      <c r="K115" s="218">
        <f t="shared" si="20"/>
        <v>9.7368421052631618E-2</v>
      </c>
      <c r="L115" s="249">
        <f t="shared" si="20"/>
        <v>0.51864406779661021</v>
      </c>
    </row>
    <row r="116" spans="2:12" ht="21" customHeight="1">
      <c r="B116" s="67" t="s">
        <v>37</v>
      </c>
      <c r="C116" s="68"/>
      <c r="D116" s="30"/>
      <c r="E116" s="31"/>
      <c r="F116" s="218">
        <f t="shared" si="20"/>
        <v>6.6265060240963722E-2</v>
      </c>
      <c r="G116" s="218">
        <f t="shared" si="20"/>
        <v>0.11149825783972137</v>
      </c>
      <c r="H116" s="218">
        <f t="shared" si="20"/>
        <v>6.0679611650485438E-2</v>
      </c>
      <c r="I116" s="218">
        <f t="shared" si="20"/>
        <v>0.27916120576671033</v>
      </c>
      <c r="J116" s="218">
        <f t="shared" si="20"/>
        <v>0.10091743119266061</v>
      </c>
      <c r="K116" s="218">
        <f t="shared" si="20"/>
        <v>-2.7272727272727337E-2</v>
      </c>
      <c r="L116" s="249">
        <f t="shared" si="20"/>
        <v>0.34502923976608174</v>
      </c>
    </row>
    <row r="117" spans="2:12" ht="21" customHeight="1">
      <c r="B117" s="67" t="s">
        <v>38</v>
      </c>
      <c r="C117" s="68"/>
      <c r="D117" s="30"/>
      <c r="E117" s="31"/>
      <c r="F117" s="218">
        <f t="shared" si="20"/>
        <v>6.4935064935064705E-3</v>
      </c>
      <c r="G117" s="218">
        <f t="shared" si="20"/>
        <v>6.0606060606061465E-3</v>
      </c>
      <c r="H117" s="218">
        <f t="shared" si="20"/>
        <v>-1.2738853503184669E-2</v>
      </c>
      <c r="I117" s="218">
        <f t="shared" si="20"/>
        <v>0.15068493150684939</v>
      </c>
      <c r="J117" s="218">
        <f t="shared" si="20"/>
        <v>1.4084507042253596E-2</v>
      </c>
      <c r="K117" s="218">
        <f t="shared" si="20"/>
        <v>-3.2608695652173801E-2</v>
      </c>
      <c r="L117" s="249">
        <f t="shared" si="20"/>
        <v>0.20779220779220786</v>
      </c>
    </row>
    <row r="118" spans="2:12" ht="21" customHeight="1">
      <c r="B118" s="67" t="s">
        <v>68</v>
      </c>
      <c r="C118" s="68"/>
      <c r="D118" s="30"/>
      <c r="E118" s="31"/>
      <c r="F118" s="219">
        <f t="shared" si="20"/>
        <v>-0.21414921414921417</v>
      </c>
      <c r="G118" s="219">
        <f t="shared" si="20"/>
        <v>-0.28097109422757832</v>
      </c>
      <c r="H118" s="219">
        <f t="shared" si="20"/>
        <v>-0.27174254934339859</v>
      </c>
      <c r="I118" s="219">
        <f t="shared" si="20"/>
        <v>-0.24186643835616445</v>
      </c>
      <c r="J118" s="219">
        <f t="shared" si="20"/>
        <v>-0.20187793427230039</v>
      </c>
      <c r="K118" s="219">
        <f t="shared" si="20"/>
        <v>-0.11844437493483471</v>
      </c>
      <c r="L118" s="250">
        <f t="shared" si="20"/>
        <v>-0.20469039888682736</v>
      </c>
    </row>
    <row r="119" spans="2:12" ht="21" customHeight="1">
      <c r="B119" s="67" t="s">
        <v>39</v>
      </c>
      <c r="C119" s="68"/>
      <c r="D119" s="30"/>
      <c r="E119" s="31"/>
      <c r="F119" s="218">
        <f t="shared" si="20"/>
        <v>-3.6885245901639288E-2</v>
      </c>
      <c r="G119" s="218">
        <f t="shared" si="20"/>
        <v>-7.9847908745247206E-2</v>
      </c>
      <c r="H119" s="218">
        <f t="shared" si="20"/>
        <v>-8.3665338645418377E-2</v>
      </c>
      <c r="I119" s="218">
        <f t="shared" si="20"/>
        <v>-6.5217391304347824E-2</v>
      </c>
      <c r="J119" s="218">
        <f t="shared" si="20"/>
        <v>-6.9958847736625487E-2</v>
      </c>
      <c r="K119" s="218">
        <f t="shared" si="20"/>
        <v>-0.16988416988416985</v>
      </c>
      <c r="L119" s="249">
        <f t="shared" si="20"/>
        <v>3.603603603603607E-2</v>
      </c>
    </row>
    <row r="120" spans="2:12" ht="21" customHeight="1">
      <c r="B120" s="67" t="s">
        <v>40</v>
      </c>
      <c r="C120" s="68"/>
      <c r="D120" s="30"/>
      <c r="E120" s="31"/>
      <c r="F120" s="218">
        <f t="shared" si="20"/>
        <v>4.9852707908452044E-3</v>
      </c>
      <c r="G120" s="218">
        <f t="shared" si="20"/>
        <v>-8.1659677775326543E-3</v>
      </c>
      <c r="H120" s="218">
        <f t="shared" si="20"/>
        <v>-3.8314176245210474E-3</v>
      </c>
      <c r="I120" s="218">
        <f t="shared" si="20"/>
        <v>-0.12116925978312112</v>
      </c>
      <c r="J120" s="218">
        <f t="shared" si="20"/>
        <v>9.7712636020430323E-3</v>
      </c>
      <c r="K120" s="218">
        <f t="shared" si="20"/>
        <v>-0.13692049003122747</v>
      </c>
      <c r="L120" s="249">
        <f t="shared" si="20"/>
        <v>-6.4867541470661025E-2</v>
      </c>
    </row>
    <row r="121" spans="2:12" ht="21" customHeight="1">
      <c r="B121" s="67" t="s">
        <v>69</v>
      </c>
      <c r="C121" s="68"/>
      <c r="D121" s="30"/>
      <c r="E121" s="31"/>
      <c r="F121" s="219">
        <f t="shared" si="20"/>
        <v>-3.2083858049800643E-2</v>
      </c>
      <c r="G121" s="219">
        <f t="shared" si="20"/>
        <v>-8.7361841072862739E-2</v>
      </c>
      <c r="H121" s="219">
        <f t="shared" si="20"/>
        <v>-8.7176199416891892E-2</v>
      </c>
      <c r="I121" s="219">
        <f t="shared" si="20"/>
        <v>-0.17848430805813506</v>
      </c>
      <c r="J121" s="219">
        <f t="shared" si="20"/>
        <v>-6.0871170477112164E-2</v>
      </c>
      <c r="K121" s="219">
        <f t="shared" si="20"/>
        <v>-0.28354403612630857</v>
      </c>
      <c r="L121" s="250">
        <f t="shared" si="20"/>
        <v>-3.1169074496630773E-2</v>
      </c>
    </row>
    <row r="122" spans="2:12" ht="21" customHeight="1" thickBot="1">
      <c r="B122" s="67" t="s">
        <v>41</v>
      </c>
      <c r="C122" s="68"/>
      <c r="D122" s="30"/>
      <c r="E122" s="31"/>
      <c r="F122" s="218">
        <f t="shared" si="20"/>
        <v>-0.43991139006830349</v>
      </c>
      <c r="G122" s="218">
        <f t="shared" si="20"/>
        <v>-3.0117406840224688E-2</v>
      </c>
      <c r="H122" s="218">
        <f t="shared" si="20"/>
        <v>-0.13147410358565736</v>
      </c>
      <c r="I122" s="218">
        <f t="shared" si="20"/>
        <v>6.9333891914536969E-2</v>
      </c>
      <c r="J122" s="218">
        <f t="shared" si="20"/>
        <v>-0.41352829791710499</v>
      </c>
      <c r="K122" s="218">
        <f t="shared" si="20"/>
        <v>-0.52371325077920983</v>
      </c>
      <c r="L122" s="249">
        <f t="shared" si="20"/>
        <v>4.8524844720496891E-3</v>
      </c>
    </row>
    <row r="123" spans="2:12" s="26" customFormat="1" ht="21" customHeight="1" thickBot="1">
      <c r="B123" s="37" t="s">
        <v>71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248"/>
    </row>
    <row r="124" spans="2:12" ht="21" customHeight="1">
      <c r="B124" s="70" t="s">
        <v>95</v>
      </c>
      <c r="C124" s="71"/>
      <c r="D124" s="32"/>
      <c r="E124" s="95"/>
      <c r="F124" s="192">
        <v>21</v>
      </c>
      <c r="G124" s="192">
        <v>23.5</v>
      </c>
      <c r="H124" s="192">
        <v>23.5</v>
      </c>
      <c r="I124" s="192">
        <v>20.5</v>
      </c>
      <c r="J124" s="192">
        <v>10</v>
      </c>
      <c r="K124" s="192">
        <v>17</v>
      </c>
      <c r="L124" s="244">
        <v>18</v>
      </c>
    </row>
    <row r="125" spans="2:12" ht="21" customHeight="1">
      <c r="B125" s="72" t="s">
        <v>96</v>
      </c>
      <c r="C125" s="73"/>
      <c r="D125" s="32"/>
      <c r="E125" s="95"/>
      <c r="F125" s="192">
        <v>54.5</v>
      </c>
      <c r="G125" s="192">
        <v>63.5</v>
      </c>
      <c r="H125" s="192">
        <v>63</v>
      </c>
      <c r="I125" s="192">
        <v>60</v>
      </c>
      <c r="J125" s="192">
        <v>32.5</v>
      </c>
      <c r="K125" s="192">
        <v>44</v>
      </c>
      <c r="L125" s="244">
        <v>43</v>
      </c>
    </row>
    <row r="126" spans="2:12" ht="21" customHeight="1" thickBot="1">
      <c r="B126" s="74" t="s">
        <v>42</v>
      </c>
      <c r="C126" s="75"/>
      <c r="D126" s="32"/>
      <c r="E126" s="95"/>
      <c r="F126" s="220">
        <v>2.75</v>
      </c>
      <c r="G126" s="220">
        <v>4.4749999999999996</v>
      </c>
      <c r="H126" s="220">
        <v>4.7750000000000004</v>
      </c>
      <c r="I126" s="220">
        <v>2.7949999999999999</v>
      </c>
      <c r="J126" s="220">
        <v>3.7149999999999999</v>
      </c>
      <c r="K126" s="220">
        <v>3.1749999999999998</v>
      </c>
      <c r="L126" s="251">
        <v>2.74</v>
      </c>
    </row>
    <row r="127" spans="2:12" s="26" customFormat="1" ht="21" customHeight="1" thickBot="1">
      <c r="B127" s="37" t="s">
        <v>73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248"/>
    </row>
    <row r="128" spans="2:12" ht="21" customHeight="1" thickBot="1">
      <c r="B128" s="196" t="s">
        <v>72</v>
      </c>
      <c r="C128" s="197"/>
      <c r="D128" s="195"/>
      <c r="E128" s="198"/>
      <c r="F128" s="92">
        <v>50.44</v>
      </c>
      <c r="G128" s="92">
        <v>45.3125</v>
      </c>
      <c r="H128" s="92">
        <v>43.707499999999996</v>
      </c>
      <c r="I128" s="92">
        <v>45.989999999999995</v>
      </c>
      <c r="J128" s="92">
        <v>54.96</v>
      </c>
      <c r="K128" s="92">
        <v>48.604999999999997</v>
      </c>
      <c r="L128" s="243">
        <v>50.879999999999995</v>
      </c>
    </row>
    <row r="129" spans="2:18" s="26" customFormat="1" ht="21" customHeight="1" thickBot="1">
      <c r="B129" s="37" t="s">
        <v>154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248"/>
    </row>
    <row r="130" spans="2:18" ht="21" customHeight="1">
      <c r="B130" s="221" t="s">
        <v>155</v>
      </c>
      <c r="C130" s="222"/>
      <c r="D130" s="30"/>
      <c r="E130" s="31"/>
      <c r="F130" s="220">
        <v>4.5199999999999996</v>
      </c>
      <c r="G130" s="220">
        <v>2.72</v>
      </c>
      <c r="H130" s="220">
        <v>2.0299999999999998</v>
      </c>
      <c r="I130" s="220">
        <v>10.26</v>
      </c>
      <c r="J130" s="220">
        <v>4.18</v>
      </c>
      <c r="K130" s="220">
        <v>4.13</v>
      </c>
      <c r="L130" s="251">
        <v>7.24</v>
      </c>
    </row>
    <row r="131" spans="2:18" ht="21" customHeight="1">
      <c r="B131" s="223" t="s">
        <v>159</v>
      </c>
      <c r="C131" s="193"/>
      <c r="D131" s="30"/>
      <c r="E131" s="31"/>
      <c r="F131" s="220">
        <v>6.54</v>
      </c>
      <c r="G131" s="220">
        <v>3.75</v>
      </c>
      <c r="H131" s="220">
        <v>2.98</v>
      </c>
      <c r="I131" s="220">
        <v>16.97</v>
      </c>
      <c r="J131" s="220">
        <v>7.05</v>
      </c>
      <c r="K131" s="220">
        <v>8.0500000000000007</v>
      </c>
      <c r="L131" s="251">
        <v>12.9</v>
      </c>
    </row>
    <row r="132" spans="2:18" ht="21" customHeight="1">
      <c r="B132" s="223" t="s">
        <v>156</v>
      </c>
      <c r="C132" s="193"/>
      <c r="D132" s="30"/>
      <c r="E132" s="31"/>
      <c r="F132" s="220">
        <v>8.5299999999999994</v>
      </c>
      <c r="G132" s="220">
        <v>4.09</v>
      </c>
      <c r="H132" s="220">
        <v>3.1</v>
      </c>
      <c r="I132" s="220">
        <v>21.23</v>
      </c>
      <c r="J132" s="220">
        <v>9.1999999999999993</v>
      </c>
      <c r="K132" s="220">
        <v>11.01</v>
      </c>
      <c r="L132" s="251">
        <v>16.37</v>
      </c>
    </row>
    <row r="133" spans="2:18" ht="21" customHeight="1">
      <c r="B133" s="223" t="s">
        <v>157</v>
      </c>
      <c r="C133" s="193"/>
      <c r="D133" s="30"/>
      <c r="E133" s="31"/>
      <c r="F133" s="220">
        <v>9.4700000000000006</v>
      </c>
      <c r="G133" s="220">
        <v>4.8</v>
      </c>
      <c r="H133" s="220">
        <v>3.3</v>
      </c>
      <c r="I133" s="224">
        <v>23.13</v>
      </c>
      <c r="J133" s="220">
        <v>13.14</v>
      </c>
      <c r="K133" s="220">
        <v>16.010000000000002</v>
      </c>
      <c r="L133" s="252">
        <v>22.16</v>
      </c>
    </row>
    <row r="134" spans="2:18" ht="21" customHeight="1" thickBot="1">
      <c r="B134" s="67" t="s">
        <v>158</v>
      </c>
      <c r="C134" s="68"/>
      <c r="D134" s="30"/>
      <c r="E134" s="31"/>
      <c r="F134" s="220">
        <v>10.3</v>
      </c>
      <c r="G134" s="220">
        <v>5.12</v>
      </c>
      <c r="H134" s="220">
        <v>3.96</v>
      </c>
      <c r="I134" s="220" t="s">
        <v>125</v>
      </c>
      <c r="J134" s="220">
        <v>17.36</v>
      </c>
      <c r="K134" s="220">
        <v>18.989999999999998</v>
      </c>
      <c r="L134" s="251" t="s">
        <v>125</v>
      </c>
    </row>
    <row r="135" spans="2:18" s="26" customFormat="1" ht="21" customHeight="1" thickBot="1">
      <c r="B135" s="37" t="s">
        <v>43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248"/>
    </row>
    <row r="136" spans="2:18" ht="21" customHeight="1">
      <c r="B136" s="70" t="s">
        <v>74</v>
      </c>
      <c r="C136" s="71"/>
      <c r="D136" s="32"/>
      <c r="E136" s="95"/>
      <c r="F136" s="201">
        <v>0.55779999999999996</v>
      </c>
      <c r="G136" s="202">
        <v>0.52</v>
      </c>
      <c r="H136" s="202">
        <v>0.49280000000000002</v>
      </c>
      <c r="I136" s="202">
        <v>0.5081</v>
      </c>
      <c r="J136" s="202">
        <v>0.66890000000000005</v>
      </c>
      <c r="K136" s="202">
        <v>0.60770000000000002</v>
      </c>
      <c r="L136" s="253">
        <v>0.61119999999999997</v>
      </c>
      <c r="M136" s="209">
        <f>100*G136/$F$136</f>
        <v>93.223377554679104</v>
      </c>
      <c r="N136" s="210">
        <f t="shared" ref="N136:R136" si="21">100*H136/$F$136</f>
        <v>88.347077805665123</v>
      </c>
      <c r="O136" s="209">
        <f t="shared" si="21"/>
        <v>91.089996414485483</v>
      </c>
      <c r="P136" s="209">
        <f t="shared" si="21"/>
        <v>119.91753316600933</v>
      </c>
      <c r="Q136" s="209">
        <f t="shared" si="21"/>
        <v>108.94585873072788</v>
      </c>
      <c r="R136" s="209">
        <f t="shared" si="21"/>
        <v>109.57332377196128</v>
      </c>
    </row>
    <row r="137" spans="2:18" ht="21" customHeight="1" thickBot="1">
      <c r="B137" s="254" t="s">
        <v>75</v>
      </c>
      <c r="C137" s="194"/>
      <c r="D137" s="195"/>
      <c r="E137" s="198"/>
      <c r="F137" s="203">
        <v>0.32240000000000002</v>
      </c>
      <c r="G137" s="204">
        <v>0.32129999999999997</v>
      </c>
      <c r="H137" s="204">
        <v>0.2913</v>
      </c>
      <c r="I137" s="204">
        <v>0.32779999999999998</v>
      </c>
      <c r="J137" s="204">
        <v>0.38419999999999999</v>
      </c>
      <c r="K137" s="204">
        <v>0.38729999999999998</v>
      </c>
      <c r="L137" s="255">
        <v>0.39700000000000002</v>
      </c>
      <c r="M137" s="209">
        <f>100*G137/$F$137</f>
        <v>99.658808933002462</v>
      </c>
      <c r="N137" s="210">
        <f t="shared" ref="N137:R137" si="22">100*H137/$F$137</f>
        <v>90.353598014888334</v>
      </c>
      <c r="O137" s="209">
        <f>100*I137/$F$137</f>
        <v>101.67493796526054</v>
      </c>
      <c r="P137" s="209">
        <f t="shared" si="22"/>
        <v>119.16873449131513</v>
      </c>
      <c r="Q137" s="209">
        <f t="shared" si="22"/>
        <v>120.13027295285359</v>
      </c>
      <c r="R137" s="209">
        <f t="shared" si="22"/>
        <v>123.13895781637717</v>
      </c>
    </row>
    <row r="138" spans="2:18" ht="21" customHeight="1" thickBot="1">
      <c r="B138" s="256" t="s">
        <v>153</v>
      </c>
      <c r="C138" s="205"/>
      <c r="D138" s="206"/>
      <c r="E138" s="207"/>
      <c r="F138" s="215">
        <f t="shared" ref="F138:L138" si="23">(F136+F137)/2/F40</f>
        <v>0.38608476383247775</v>
      </c>
      <c r="G138" s="216">
        <f t="shared" si="23"/>
        <v>0.37365551872506703</v>
      </c>
      <c r="H138" s="216">
        <f t="shared" si="23"/>
        <v>0.34884724563933117</v>
      </c>
      <c r="I138" s="216">
        <f t="shared" si="23"/>
        <v>0.36194743011951097</v>
      </c>
      <c r="J138" s="216">
        <f t="shared" si="23"/>
        <v>0.46271973318530163</v>
      </c>
      <c r="K138" s="216">
        <f t="shared" si="23"/>
        <v>0.43765136243521047</v>
      </c>
      <c r="L138" s="217">
        <f t="shared" si="23"/>
        <v>0.44330983998039347</v>
      </c>
    </row>
    <row r="139" spans="2:18" ht="21" customHeight="1" thickBot="1">
      <c r="B139" s="257" t="s">
        <v>152</v>
      </c>
      <c r="C139" s="200"/>
      <c r="D139" s="199"/>
      <c r="E139" s="199"/>
      <c r="F139" s="212">
        <v>100</v>
      </c>
      <c r="G139" s="213">
        <f>100+($F$138-G138)/$F$138*100</f>
        <v>103.21930474127795</v>
      </c>
      <c r="H139" s="214">
        <f t="shared" ref="H139:L139" si="24">100+($F$138-H138)/$F$138*100</f>
        <v>109.64490746112529</v>
      </c>
      <c r="I139" s="213">
        <f t="shared" si="24"/>
        <v>106.25182239085714</v>
      </c>
      <c r="J139" s="213">
        <f t="shared" si="24"/>
        <v>80.150739803325735</v>
      </c>
      <c r="K139" s="213">
        <f t="shared" si="24"/>
        <v>86.643710544063978</v>
      </c>
      <c r="L139" s="258">
        <f t="shared" si="24"/>
        <v>85.178105559030627</v>
      </c>
    </row>
    <row r="140" spans="2:18" s="26" customFormat="1" ht="21" customHeight="1" thickBot="1">
      <c r="B140" s="236" t="s">
        <v>97</v>
      </c>
      <c r="C140" s="188"/>
      <c r="D140" s="188"/>
      <c r="E140" s="188"/>
      <c r="F140" s="188"/>
      <c r="G140" s="188"/>
      <c r="H140" s="188"/>
      <c r="I140" s="188"/>
      <c r="J140" s="188"/>
      <c r="K140" s="188"/>
      <c r="L140" s="237"/>
    </row>
    <row r="141" spans="2:18" ht="21" customHeight="1">
      <c r="B141" s="70" t="s">
        <v>44</v>
      </c>
      <c r="C141" s="71"/>
      <c r="D141" s="32"/>
      <c r="E141" s="95"/>
      <c r="F141" s="34">
        <v>5.72</v>
      </c>
      <c r="G141" s="34">
        <f>(5.87+6.1)/2</f>
        <v>5.9849999999999994</v>
      </c>
      <c r="H141" s="34">
        <v>5.55</v>
      </c>
      <c r="I141" s="34">
        <v>6.67</v>
      </c>
      <c r="J141" s="34">
        <v>4.75</v>
      </c>
      <c r="K141" s="34">
        <v>6.79</v>
      </c>
      <c r="L141" s="55">
        <v>6.83</v>
      </c>
    </row>
    <row r="142" spans="2:18" ht="21" customHeight="1">
      <c r="B142" s="72" t="s">
        <v>45</v>
      </c>
      <c r="C142" s="73"/>
      <c r="D142" s="32"/>
      <c r="E142" s="95"/>
      <c r="F142" s="34">
        <v>1.1399999999999999</v>
      </c>
      <c r="G142" s="34">
        <f>(1.21+1.12)/2</f>
        <v>1.165</v>
      </c>
      <c r="H142" s="34">
        <v>1.1000000000000001</v>
      </c>
      <c r="I142" s="34">
        <v>1.26</v>
      </c>
      <c r="J142" s="34">
        <v>0.69</v>
      </c>
      <c r="K142" s="34">
        <v>1.21</v>
      </c>
      <c r="L142" s="55">
        <v>1.1599999999999999</v>
      </c>
    </row>
    <row r="143" spans="2:18" ht="21" customHeight="1">
      <c r="B143" s="72" t="s">
        <v>46</v>
      </c>
      <c r="C143" s="73"/>
      <c r="D143" s="32"/>
      <c r="E143" s="95"/>
      <c r="F143" s="208">
        <v>0.19900000000000001</v>
      </c>
      <c r="G143" s="208">
        <v>0.19500000000000001</v>
      </c>
      <c r="H143" s="208">
        <v>0.19800000000000001</v>
      </c>
      <c r="I143" s="208">
        <v>0.189</v>
      </c>
      <c r="J143" s="211">
        <v>0.14499999999999999</v>
      </c>
      <c r="K143" s="208">
        <v>0.17799999999999999</v>
      </c>
      <c r="L143" s="259">
        <v>0.17</v>
      </c>
    </row>
    <row r="144" spans="2:18" ht="21" customHeight="1" thickBot="1">
      <c r="B144" s="81" t="s">
        <v>47</v>
      </c>
      <c r="C144" s="260"/>
      <c r="D144" s="56"/>
      <c r="E144" s="261"/>
      <c r="F144" s="262">
        <v>3.3500000000000002E-2</v>
      </c>
      <c r="G144" s="262">
        <v>3.1300000000000001E-2</v>
      </c>
      <c r="H144" s="262">
        <v>3.4299999999999997E-2</v>
      </c>
      <c r="I144" s="262">
        <v>2.7300000000000001E-2</v>
      </c>
      <c r="J144" s="262">
        <v>2.9899999999999999E-2</v>
      </c>
      <c r="K144" s="262">
        <v>2.53E-2</v>
      </c>
      <c r="L144" s="263">
        <v>2.4199999999999999E-2</v>
      </c>
    </row>
    <row r="145" spans="2:12" s="26" customFormat="1" ht="21" hidden="1" customHeight="1" thickBot="1">
      <c r="B145" s="187" t="s">
        <v>76</v>
      </c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</row>
    <row r="146" spans="2:12" s="44" customFormat="1" ht="19.5" hidden="1" customHeight="1" thickBot="1">
      <c r="B146" s="42" t="s">
        <v>77</v>
      </c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2:12" ht="21" hidden="1" customHeight="1">
      <c r="B147" s="76" t="s">
        <v>78</v>
      </c>
      <c r="C147" s="77"/>
      <c r="D147" s="39"/>
      <c r="E147" s="40"/>
      <c r="F147" s="41"/>
      <c r="G147" s="41"/>
      <c r="H147" s="41"/>
      <c r="I147" s="41"/>
      <c r="J147" s="41"/>
      <c r="K147" s="41"/>
      <c r="L147" s="41"/>
    </row>
    <row r="148" spans="2:12" ht="21" hidden="1" customHeight="1">
      <c r="B148" s="72" t="s">
        <v>79</v>
      </c>
      <c r="C148" s="73"/>
      <c r="D148" s="32"/>
      <c r="E148" s="33"/>
      <c r="F148" s="34"/>
      <c r="G148" s="34"/>
      <c r="H148" s="34"/>
      <c r="I148" s="34"/>
      <c r="J148" s="34"/>
      <c r="K148" s="34"/>
      <c r="L148" s="34"/>
    </row>
    <row r="149" spans="2:12" ht="21" hidden="1" customHeight="1">
      <c r="B149" s="72" t="s">
        <v>80</v>
      </c>
      <c r="C149" s="73"/>
      <c r="D149" s="32"/>
      <c r="E149" s="33"/>
      <c r="F149" s="34"/>
      <c r="G149" s="34"/>
      <c r="H149" s="34"/>
      <c r="I149" s="34"/>
      <c r="J149" s="34"/>
      <c r="K149" s="34"/>
      <c r="L149" s="34"/>
    </row>
    <row r="150" spans="2:12" ht="21" hidden="1" customHeight="1">
      <c r="B150" s="72" t="s">
        <v>46</v>
      </c>
      <c r="C150" s="73"/>
      <c r="D150" s="32"/>
      <c r="E150" s="33"/>
      <c r="F150" s="34"/>
      <c r="G150" s="34"/>
      <c r="H150" s="34"/>
      <c r="I150" s="34"/>
      <c r="J150" s="34"/>
      <c r="K150" s="34"/>
      <c r="L150" s="34"/>
    </row>
    <row r="151" spans="2:12" ht="21" hidden="1" customHeight="1" thickBot="1">
      <c r="B151" s="74" t="s">
        <v>81</v>
      </c>
      <c r="C151" s="75"/>
      <c r="D151" s="32"/>
      <c r="E151" s="33"/>
      <c r="F151" s="34"/>
      <c r="G151" s="34"/>
      <c r="H151" s="34"/>
      <c r="I151" s="34"/>
      <c r="J151" s="34"/>
      <c r="K151" s="34"/>
      <c r="L151" s="34"/>
    </row>
    <row r="152" spans="2:12" s="44" customFormat="1" ht="19.5" hidden="1" customHeight="1" thickBot="1">
      <c r="B152" s="42" t="s">
        <v>82</v>
      </c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2:12" ht="21" hidden="1" customHeight="1">
      <c r="B153" s="70" t="s">
        <v>79</v>
      </c>
      <c r="C153" s="71"/>
      <c r="D153" s="33"/>
      <c r="E153" s="33"/>
      <c r="F153" s="34"/>
      <c r="G153" s="34"/>
      <c r="H153" s="34"/>
      <c r="I153" s="34"/>
      <c r="J153" s="34"/>
      <c r="K153" s="34"/>
      <c r="L153" s="34"/>
    </row>
    <row r="154" spans="2:12" ht="21" hidden="1" customHeight="1">
      <c r="B154" s="72" t="s">
        <v>80</v>
      </c>
      <c r="C154" s="73"/>
      <c r="D154" s="33"/>
      <c r="E154" s="33"/>
      <c r="F154" s="34"/>
      <c r="G154" s="34"/>
      <c r="H154" s="34"/>
      <c r="I154" s="34"/>
      <c r="J154" s="34"/>
      <c r="K154" s="34"/>
      <c r="L154" s="34"/>
    </row>
    <row r="155" spans="2:12" ht="21" hidden="1" customHeight="1">
      <c r="B155" s="72" t="s">
        <v>46</v>
      </c>
      <c r="C155" s="73"/>
      <c r="D155" s="33"/>
      <c r="E155" s="33"/>
      <c r="F155" s="34"/>
      <c r="G155" s="34"/>
      <c r="H155" s="34"/>
      <c r="I155" s="34"/>
      <c r="J155" s="34"/>
      <c r="K155" s="34"/>
      <c r="L155" s="34"/>
    </row>
    <row r="156" spans="2:12" ht="21" hidden="1" customHeight="1" thickBot="1">
      <c r="B156" s="72" t="s">
        <v>81</v>
      </c>
      <c r="C156" s="73"/>
      <c r="D156" s="33"/>
      <c r="E156" s="33"/>
      <c r="F156" s="34"/>
      <c r="G156" s="34"/>
      <c r="H156" s="34"/>
      <c r="I156" s="34"/>
      <c r="J156" s="34"/>
      <c r="K156" s="34"/>
      <c r="L156" s="34"/>
    </row>
    <row r="157" spans="2:12" s="44" customFormat="1" ht="19.5" hidden="1" customHeight="1" thickBot="1">
      <c r="B157" s="42" t="s">
        <v>83</v>
      </c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2:12" ht="21" hidden="1" customHeight="1">
      <c r="B158" s="70" t="s">
        <v>79</v>
      </c>
      <c r="C158" s="71"/>
      <c r="D158" s="33"/>
      <c r="E158" s="33"/>
      <c r="F158" s="34"/>
      <c r="G158" s="34"/>
      <c r="H158" s="34"/>
      <c r="I158" s="34"/>
      <c r="J158" s="34"/>
      <c r="K158" s="34"/>
      <c r="L158" s="34"/>
    </row>
    <row r="159" spans="2:12" ht="21" hidden="1" customHeight="1">
      <c r="B159" s="72" t="s">
        <v>80</v>
      </c>
      <c r="C159" s="73"/>
      <c r="D159" s="33"/>
      <c r="E159" s="33"/>
      <c r="F159" s="34"/>
      <c r="G159" s="34"/>
      <c r="H159" s="34"/>
      <c r="I159" s="34"/>
      <c r="J159" s="34"/>
      <c r="K159" s="34"/>
      <c r="L159" s="34"/>
    </row>
    <row r="160" spans="2:12" ht="21" hidden="1" customHeight="1">
      <c r="B160" s="72" t="s">
        <v>46</v>
      </c>
      <c r="C160" s="73"/>
      <c r="D160" s="33"/>
      <c r="E160" s="33"/>
      <c r="F160" s="34"/>
      <c r="G160" s="34"/>
      <c r="H160" s="34"/>
      <c r="I160" s="34"/>
      <c r="J160" s="34"/>
      <c r="K160" s="34"/>
      <c r="L160" s="34"/>
    </row>
    <row r="161" spans="2:12" ht="21" hidden="1" customHeight="1" thickBot="1">
      <c r="B161" s="72" t="s">
        <v>81</v>
      </c>
      <c r="C161" s="73"/>
      <c r="D161" s="33"/>
      <c r="E161" s="33"/>
      <c r="F161" s="34"/>
      <c r="G161" s="34"/>
      <c r="H161" s="34"/>
      <c r="I161" s="34"/>
      <c r="J161" s="34"/>
      <c r="K161" s="34"/>
      <c r="L161" s="34"/>
    </row>
    <row r="162" spans="2:12" s="44" customFormat="1" ht="19.5" hidden="1" customHeight="1" thickBot="1">
      <c r="B162" s="42" t="s">
        <v>84</v>
      </c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2:12" ht="21" hidden="1" customHeight="1">
      <c r="B163" s="70" t="s">
        <v>79</v>
      </c>
      <c r="C163" s="71"/>
      <c r="D163" s="33"/>
      <c r="E163" s="33"/>
      <c r="F163" s="34"/>
      <c r="G163" s="34"/>
      <c r="H163" s="34"/>
      <c r="I163" s="34"/>
      <c r="J163" s="34"/>
      <c r="K163" s="34"/>
      <c r="L163" s="34"/>
    </row>
    <row r="164" spans="2:12" ht="21" hidden="1" customHeight="1">
      <c r="B164" s="72" t="s">
        <v>80</v>
      </c>
      <c r="C164" s="73"/>
      <c r="D164" s="33"/>
      <c r="E164" s="33"/>
      <c r="F164" s="34"/>
      <c r="G164" s="34"/>
      <c r="H164" s="34"/>
      <c r="I164" s="34"/>
      <c r="J164" s="34"/>
      <c r="K164" s="34"/>
      <c r="L164" s="34"/>
    </row>
    <row r="165" spans="2:12" ht="21" hidden="1" customHeight="1">
      <c r="B165" s="72" t="s">
        <v>46</v>
      </c>
      <c r="C165" s="73"/>
      <c r="D165" s="33"/>
      <c r="E165" s="33"/>
      <c r="F165" s="34"/>
      <c r="G165" s="34"/>
      <c r="H165" s="34"/>
      <c r="I165" s="34"/>
      <c r="J165" s="34"/>
      <c r="K165" s="34"/>
      <c r="L165" s="34"/>
    </row>
    <row r="166" spans="2:12" ht="21" hidden="1" customHeight="1" thickBot="1">
      <c r="B166" s="72" t="s">
        <v>81</v>
      </c>
      <c r="C166" s="73"/>
      <c r="D166" s="33"/>
      <c r="E166" s="33"/>
      <c r="F166" s="34"/>
      <c r="G166" s="34"/>
      <c r="H166" s="34"/>
      <c r="I166" s="34"/>
      <c r="J166" s="34"/>
      <c r="K166" s="34"/>
      <c r="L166" s="34"/>
    </row>
    <row r="167" spans="2:12" s="44" customFormat="1" ht="19.5" hidden="1" customHeight="1" thickBot="1">
      <c r="B167" s="42" t="s">
        <v>85</v>
      </c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2:12" ht="21" hidden="1" customHeight="1">
      <c r="B168" s="70" t="s">
        <v>79</v>
      </c>
      <c r="C168" s="71"/>
      <c r="D168" s="33"/>
      <c r="E168" s="33"/>
      <c r="F168" s="34"/>
      <c r="G168" s="34"/>
      <c r="H168" s="34"/>
      <c r="I168" s="34"/>
      <c r="J168" s="34"/>
      <c r="K168" s="34"/>
      <c r="L168" s="34"/>
    </row>
    <row r="169" spans="2:12" ht="21" hidden="1" customHeight="1">
      <c r="B169" s="72" t="s">
        <v>80</v>
      </c>
      <c r="C169" s="73"/>
      <c r="D169" s="33"/>
      <c r="E169" s="33"/>
      <c r="F169" s="34"/>
      <c r="G169" s="34"/>
      <c r="H169" s="34"/>
      <c r="I169" s="34"/>
      <c r="J169" s="34"/>
      <c r="K169" s="34"/>
      <c r="L169" s="34"/>
    </row>
    <row r="170" spans="2:12" ht="21" hidden="1" customHeight="1">
      <c r="B170" s="72" t="s">
        <v>46</v>
      </c>
      <c r="C170" s="73"/>
      <c r="D170" s="33"/>
      <c r="E170" s="33"/>
      <c r="F170" s="34"/>
      <c r="G170" s="34"/>
      <c r="H170" s="34"/>
      <c r="I170" s="34"/>
      <c r="J170" s="34"/>
      <c r="K170" s="34"/>
      <c r="L170" s="34"/>
    </row>
    <row r="171" spans="2:12" ht="21" hidden="1" customHeight="1" thickBot="1">
      <c r="B171" s="72" t="s">
        <v>81</v>
      </c>
      <c r="C171" s="73"/>
      <c r="D171" s="33"/>
      <c r="E171" s="33"/>
      <c r="F171" s="34"/>
      <c r="G171" s="34"/>
      <c r="H171" s="34"/>
      <c r="I171" s="34"/>
      <c r="J171" s="34"/>
      <c r="K171" s="34"/>
      <c r="L171" s="34"/>
    </row>
    <row r="172" spans="2:12" s="44" customFormat="1" ht="19.5" hidden="1" customHeight="1" thickBot="1">
      <c r="B172" s="42" t="s">
        <v>86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2:12" ht="21" hidden="1" customHeight="1">
      <c r="B173" s="70" t="s">
        <v>79</v>
      </c>
      <c r="C173" s="71"/>
      <c r="D173" s="33"/>
      <c r="E173" s="33"/>
      <c r="F173" s="34"/>
      <c r="G173" s="34"/>
      <c r="H173" s="34"/>
      <c r="I173" s="34"/>
      <c r="J173" s="34"/>
      <c r="K173" s="34"/>
      <c r="L173" s="34"/>
    </row>
    <row r="174" spans="2:12" ht="21" hidden="1" customHeight="1">
      <c r="B174" s="72" t="s">
        <v>80</v>
      </c>
      <c r="C174" s="73"/>
      <c r="D174" s="33"/>
      <c r="E174" s="33"/>
      <c r="F174" s="34"/>
      <c r="G174" s="34"/>
      <c r="H174" s="34"/>
      <c r="I174" s="34"/>
      <c r="J174" s="34"/>
      <c r="K174" s="34"/>
      <c r="L174" s="34"/>
    </row>
    <row r="175" spans="2:12" ht="21" hidden="1" customHeight="1">
      <c r="B175" s="72" t="s">
        <v>46</v>
      </c>
      <c r="C175" s="73"/>
      <c r="D175" s="33"/>
      <c r="E175" s="33"/>
      <c r="F175" s="34"/>
      <c r="G175" s="34"/>
      <c r="H175" s="34"/>
      <c r="I175" s="34"/>
      <c r="J175" s="34"/>
      <c r="K175" s="34"/>
      <c r="L175" s="34"/>
    </row>
    <row r="176" spans="2:12" ht="21" hidden="1" customHeight="1" thickBot="1">
      <c r="B176" s="72" t="s">
        <v>81</v>
      </c>
      <c r="C176" s="73"/>
      <c r="D176" s="33"/>
      <c r="E176" s="33"/>
      <c r="F176" s="34"/>
      <c r="G176" s="34"/>
      <c r="H176" s="34"/>
      <c r="I176" s="34"/>
      <c r="J176" s="34"/>
      <c r="K176" s="34"/>
      <c r="L176" s="34"/>
    </row>
    <row r="177" spans="2:12" s="44" customFormat="1" ht="19.5" hidden="1" customHeight="1" thickBot="1">
      <c r="B177" s="42" t="s">
        <v>87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2:12" ht="21" hidden="1" customHeight="1">
      <c r="B178" s="70" t="s">
        <v>79</v>
      </c>
      <c r="C178" s="71"/>
      <c r="D178" s="33"/>
      <c r="E178" s="33"/>
      <c r="F178" s="34"/>
      <c r="G178" s="34"/>
      <c r="H178" s="34"/>
      <c r="I178" s="34"/>
      <c r="J178" s="34"/>
      <c r="K178" s="34"/>
      <c r="L178" s="34"/>
    </row>
    <row r="179" spans="2:12" ht="21" hidden="1" customHeight="1">
      <c r="B179" s="72" t="s">
        <v>80</v>
      </c>
      <c r="C179" s="73"/>
      <c r="D179" s="33"/>
      <c r="E179" s="33"/>
      <c r="F179" s="34"/>
      <c r="G179" s="34"/>
      <c r="H179" s="34"/>
      <c r="I179" s="34"/>
      <c r="J179" s="34"/>
      <c r="K179" s="34"/>
      <c r="L179" s="34"/>
    </row>
    <row r="180" spans="2:12" ht="21" hidden="1" customHeight="1">
      <c r="B180" s="72" t="s">
        <v>46</v>
      </c>
      <c r="C180" s="73"/>
      <c r="D180" s="33"/>
      <c r="E180" s="33"/>
      <c r="F180" s="34"/>
      <c r="G180" s="34"/>
      <c r="H180" s="34"/>
      <c r="I180" s="34"/>
      <c r="J180" s="34"/>
      <c r="K180" s="34"/>
      <c r="L180" s="34"/>
    </row>
    <row r="181" spans="2:12" ht="21" hidden="1" customHeight="1" thickBot="1">
      <c r="B181" s="72" t="s">
        <v>81</v>
      </c>
      <c r="C181" s="73"/>
      <c r="D181" s="33"/>
      <c r="E181" s="33"/>
      <c r="F181" s="34"/>
      <c r="G181" s="34"/>
      <c r="H181" s="34"/>
      <c r="I181" s="34"/>
      <c r="J181" s="34"/>
      <c r="K181" s="34"/>
      <c r="L181" s="34"/>
    </row>
    <row r="182" spans="2:12" s="44" customFormat="1" ht="19.5" hidden="1" customHeight="1" thickBot="1">
      <c r="B182" s="42" t="s">
        <v>88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2:12" ht="21" hidden="1" customHeight="1">
      <c r="B183" s="70" t="s">
        <v>79</v>
      </c>
      <c r="C183" s="71"/>
      <c r="D183" s="33"/>
      <c r="E183" s="33"/>
      <c r="F183" s="34"/>
      <c r="G183" s="34"/>
      <c r="H183" s="34"/>
      <c r="I183" s="34"/>
      <c r="J183" s="34"/>
      <c r="K183" s="34"/>
      <c r="L183" s="34"/>
    </row>
    <row r="184" spans="2:12" ht="21" hidden="1" customHeight="1">
      <c r="B184" s="72" t="s">
        <v>80</v>
      </c>
      <c r="C184" s="73"/>
      <c r="D184" s="33"/>
      <c r="E184" s="33"/>
      <c r="F184" s="34"/>
      <c r="G184" s="34"/>
      <c r="H184" s="34"/>
      <c r="I184" s="34"/>
      <c r="J184" s="34"/>
      <c r="K184" s="34"/>
      <c r="L184" s="34"/>
    </row>
    <row r="185" spans="2:12" ht="21" hidden="1" customHeight="1">
      <c r="B185" s="72" t="s">
        <v>46</v>
      </c>
      <c r="C185" s="73"/>
      <c r="D185" s="33"/>
      <c r="E185" s="33"/>
      <c r="F185" s="34"/>
      <c r="G185" s="34"/>
      <c r="H185" s="34"/>
      <c r="I185" s="34"/>
      <c r="J185" s="34"/>
      <c r="K185" s="34"/>
      <c r="L185" s="34"/>
    </row>
    <row r="186" spans="2:12" ht="21" hidden="1" customHeight="1" thickBot="1">
      <c r="B186" s="72" t="s">
        <v>81</v>
      </c>
      <c r="C186" s="73"/>
      <c r="D186" s="33"/>
      <c r="E186" s="33"/>
      <c r="F186" s="34"/>
      <c r="G186" s="34"/>
      <c r="H186" s="34"/>
      <c r="I186" s="34"/>
      <c r="J186" s="34"/>
      <c r="K186" s="34"/>
      <c r="L186" s="34"/>
    </row>
    <row r="187" spans="2:12" s="44" customFormat="1" ht="19.5" hidden="1" customHeight="1" thickBot="1">
      <c r="B187" s="42" t="s">
        <v>89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2:12" ht="21" hidden="1" customHeight="1">
      <c r="B188" s="70" t="s">
        <v>79</v>
      </c>
      <c r="C188" s="71"/>
      <c r="D188" s="33"/>
      <c r="E188" s="33"/>
      <c r="F188" s="34"/>
      <c r="G188" s="34"/>
      <c r="H188" s="34"/>
      <c r="I188" s="34"/>
      <c r="J188" s="34"/>
      <c r="K188" s="34"/>
      <c r="L188" s="34"/>
    </row>
    <row r="189" spans="2:12" ht="21" hidden="1" customHeight="1">
      <c r="B189" s="72" t="s">
        <v>80</v>
      </c>
      <c r="C189" s="73"/>
      <c r="D189" s="33"/>
      <c r="E189" s="33"/>
      <c r="F189" s="34"/>
      <c r="G189" s="34"/>
      <c r="H189" s="34"/>
      <c r="I189" s="34"/>
      <c r="J189" s="34"/>
      <c r="K189" s="34"/>
      <c r="L189" s="34"/>
    </row>
    <row r="190" spans="2:12" ht="21" hidden="1" customHeight="1">
      <c r="B190" s="72" t="s">
        <v>46</v>
      </c>
      <c r="C190" s="73"/>
      <c r="D190" s="33"/>
      <c r="E190" s="33"/>
      <c r="F190" s="34"/>
      <c r="G190" s="34"/>
      <c r="H190" s="34"/>
      <c r="I190" s="34"/>
      <c r="J190" s="34"/>
      <c r="K190" s="34"/>
      <c r="L190" s="34"/>
    </row>
    <row r="191" spans="2:12" ht="21" hidden="1" customHeight="1" thickBot="1">
      <c r="B191" s="72" t="s">
        <v>81</v>
      </c>
      <c r="C191" s="73"/>
      <c r="D191" s="33"/>
      <c r="E191" s="33"/>
      <c r="F191" s="34"/>
      <c r="G191" s="34"/>
      <c r="H191" s="34"/>
      <c r="I191" s="34"/>
      <c r="J191" s="34"/>
      <c r="K191" s="34"/>
      <c r="L191" s="34"/>
    </row>
    <row r="192" spans="2:12" s="44" customFormat="1" ht="19.5" hidden="1" customHeight="1" thickBot="1">
      <c r="B192" s="42" t="s">
        <v>90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2:12" ht="21" hidden="1" customHeight="1">
      <c r="B193" s="70" t="s">
        <v>79</v>
      </c>
      <c r="C193" s="71"/>
      <c r="D193" s="33"/>
      <c r="E193" s="33"/>
      <c r="F193" s="34"/>
      <c r="G193" s="34"/>
      <c r="H193" s="34"/>
      <c r="I193" s="34"/>
      <c r="J193" s="34"/>
      <c r="K193" s="34"/>
      <c r="L193" s="34"/>
    </row>
    <row r="194" spans="2:12" ht="21" hidden="1" customHeight="1">
      <c r="B194" s="72" t="s">
        <v>80</v>
      </c>
      <c r="C194" s="73"/>
      <c r="D194" s="33"/>
      <c r="E194" s="33"/>
      <c r="F194" s="34"/>
      <c r="G194" s="34"/>
      <c r="H194" s="34"/>
      <c r="I194" s="34"/>
      <c r="J194" s="34"/>
      <c r="K194" s="34"/>
      <c r="L194" s="34"/>
    </row>
    <row r="195" spans="2:12" ht="21" hidden="1" customHeight="1">
      <c r="B195" s="72" t="s">
        <v>46</v>
      </c>
      <c r="C195" s="73"/>
      <c r="D195" s="33"/>
      <c r="E195" s="33"/>
      <c r="F195" s="34"/>
      <c r="G195" s="34"/>
      <c r="H195" s="34"/>
      <c r="I195" s="34"/>
      <c r="J195" s="34"/>
      <c r="K195" s="34"/>
      <c r="L195" s="34"/>
    </row>
    <row r="196" spans="2:12" ht="21" hidden="1" customHeight="1" thickBot="1">
      <c r="B196" s="72" t="s">
        <v>81</v>
      </c>
      <c r="C196" s="73"/>
      <c r="D196" s="33"/>
      <c r="E196" s="33"/>
      <c r="F196" s="34"/>
      <c r="G196" s="34"/>
      <c r="H196" s="34"/>
      <c r="I196" s="34"/>
      <c r="J196" s="34"/>
      <c r="K196" s="34"/>
      <c r="L196" s="34"/>
    </row>
    <row r="197" spans="2:12" s="44" customFormat="1" ht="19.5" hidden="1" customHeight="1" thickBot="1">
      <c r="B197" s="42" t="s">
        <v>91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2:12" ht="21" hidden="1" customHeight="1">
      <c r="B198" s="70" t="s">
        <v>79</v>
      </c>
      <c r="C198" s="71"/>
      <c r="D198" s="33"/>
      <c r="E198" s="33"/>
      <c r="F198" s="34"/>
      <c r="G198" s="34"/>
      <c r="H198" s="34"/>
      <c r="I198" s="34"/>
      <c r="J198" s="34"/>
      <c r="K198" s="34"/>
      <c r="L198" s="34"/>
    </row>
    <row r="199" spans="2:12" ht="21" hidden="1" customHeight="1">
      <c r="B199" s="72" t="s">
        <v>80</v>
      </c>
      <c r="C199" s="73"/>
      <c r="D199" s="33"/>
      <c r="E199" s="33"/>
      <c r="F199" s="34"/>
      <c r="G199" s="34"/>
      <c r="H199" s="34"/>
      <c r="I199" s="34"/>
      <c r="J199" s="34"/>
      <c r="K199" s="34"/>
      <c r="L199" s="34"/>
    </row>
    <row r="200" spans="2:12" ht="21" hidden="1" customHeight="1">
      <c r="B200" s="72" t="s">
        <v>46</v>
      </c>
      <c r="C200" s="73"/>
      <c r="D200" s="33"/>
      <c r="E200" s="33"/>
      <c r="F200" s="34"/>
      <c r="G200" s="34"/>
      <c r="H200" s="34"/>
      <c r="I200" s="34"/>
      <c r="J200" s="34"/>
      <c r="K200" s="34"/>
      <c r="L200" s="34"/>
    </row>
    <row r="201" spans="2:12" ht="21" hidden="1" customHeight="1" thickBot="1">
      <c r="B201" s="72" t="s">
        <v>81</v>
      </c>
      <c r="C201" s="73"/>
      <c r="D201" s="33"/>
      <c r="E201" s="33"/>
      <c r="F201" s="34"/>
      <c r="G201" s="34"/>
      <c r="H201" s="34"/>
      <c r="I201" s="34"/>
      <c r="J201" s="34"/>
      <c r="K201" s="34"/>
      <c r="L201" s="34"/>
    </row>
    <row r="202" spans="2:12" s="44" customFormat="1" ht="19.5" hidden="1" customHeight="1" thickBot="1">
      <c r="B202" s="42" t="s">
        <v>92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2:12" ht="21" hidden="1" customHeight="1">
      <c r="B203" s="78" t="s">
        <v>79</v>
      </c>
      <c r="C203" s="79"/>
      <c r="D203" s="32"/>
      <c r="E203" s="33"/>
      <c r="F203" s="34"/>
      <c r="G203" s="34"/>
      <c r="H203" s="34"/>
      <c r="I203" s="34"/>
      <c r="J203" s="34"/>
      <c r="K203" s="34"/>
      <c r="L203" s="34"/>
    </row>
    <row r="204" spans="2:12" ht="21" hidden="1" customHeight="1">
      <c r="B204" s="72" t="s">
        <v>80</v>
      </c>
      <c r="C204" s="80"/>
      <c r="D204" s="32"/>
      <c r="E204" s="33"/>
      <c r="F204" s="34"/>
      <c r="G204" s="34"/>
      <c r="H204" s="34"/>
      <c r="I204" s="34"/>
      <c r="J204" s="34"/>
      <c r="K204" s="34"/>
      <c r="L204" s="34"/>
    </row>
    <row r="205" spans="2:12" ht="21" hidden="1" customHeight="1">
      <c r="B205" s="72" t="s">
        <v>46</v>
      </c>
      <c r="C205" s="80"/>
      <c r="D205" s="32"/>
      <c r="E205" s="33"/>
      <c r="F205" s="34"/>
      <c r="G205" s="34"/>
      <c r="H205" s="34"/>
      <c r="I205" s="34"/>
      <c r="J205" s="34"/>
      <c r="K205" s="34"/>
      <c r="L205" s="34"/>
    </row>
    <row r="206" spans="2:12" ht="21" hidden="1" customHeight="1" thickBot="1">
      <c r="B206" s="81" t="s">
        <v>81</v>
      </c>
      <c r="C206" s="82"/>
      <c r="D206" s="56"/>
      <c r="E206" s="57"/>
      <c r="F206" s="58"/>
      <c r="G206" s="58"/>
      <c r="H206" s="58"/>
      <c r="I206" s="58"/>
      <c r="J206" s="58"/>
      <c r="K206" s="58"/>
      <c r="L206" s="58"/>
    </row>
    <row r="207" spans="2:12" hidden="1"/>
  </sheetData>
  <mergeCells count="6">
    <mergeCell ref="F69:L77"/>
    <mergeCell ref="B34:C34"/>
    <mergeCell ref="D6:D9"/>
    <mergeCell ref="E6:E9"/>
    <mergeCell ref="B6:B9"/>
    <mergeCell ref="C6:C9"/>
  </mergeCells>
  <dataValidations count="1">
    <dataValidation type="list" allowBlank="1" showInputMessage="1" showErrorMessage="1" sqref="F7:L7">
      <formula1>#REF!</formula1>
    </dataValidation>
  </dataValidations>
  <pageMargins left="0.7" right="0.7" top="0.75" bottom="0.75" header="0.3" footer="0.3"/>
  <pageSetup paperSize="9" orientation="portrait" r:id="rId1"/>
  <ignoredErrors>
    <ignoredError sqref="G39:L39" evalError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0e598d-6275-417f-9208-0dee634d7e55">
      <Terms xmlns="http://schemas.microsoft.com/office/infopath/2007/PartnerControls"/>
    </lcf76f155ced4ddcb4097134ff3c332f>
    <TaxCatchAll xmlns="867d5d38-a312-4372-b954-05e1cf7229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4" ma:contentTypeDescription="Create a new document." ma:contentTypeScope="" ma:versionID="b84a9e4e939e4c775c54b377b18ba99a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1845ab0c8ce1b9e56b609da8919c3ca7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847567-7335-4e15-8cda-ecc6ead13260}" ma:internalName="TaxCatchAll" ma:showField="CatchAllData" ma:web="867d5d38-a312-4372-b954-05e1cf7229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99544-B748-4FB1-832F-2D1C164E12F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867d5d38-a312-4372-b954-05e1cf722958"/>
    <ds:schemaRef ds:uri="http://schemas.microsoft.com/office/infopath/2007/PartnerControls"/>
    <ds:schemaRef ds:uri="http://schemas.openxmlformats.org/package/2006/metadata/core-properties"/>
    <ds:schemaRef ds:uri="f30e598d-6275-417f-9208-0dee634d7e5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A08A95-18D6-4BBA-A1BC-AC3231A95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1B31E-C446-4A1B-9AB6-A93137F92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22CL52A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2023-02-22T10:58:01Z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  <property fmtid="{D5CDD505-2E9C-101B-9397-08002B2CF9AE}" pid="3" name="MediaServiceImageTags">
    <vt:lpwstr/>
  </property>
</Properties>
</file>